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AČUNOVODSTVO\ARPA, plan i realizacija 2026\izvršenje i trošenje\"/>
    </mc:Choice>
  </mc:AlternateContent>
  <xr:revisionPtr revIDLastSave="0" documentId="13_ncr:1_{0F73BC33-9000-4F90-9FD0-EC58608B0FB0}" xr6:coauthVersionLast="47" xr6:coauthVersionMax="47" xr10:uidLastSave="{00000000-0000-0000-0000-000000000000}"/>
  <bookViews>
    <workbookView xWindow="-28920" yWindow="615" windowWidth="29040" windowHeight="15720" tabRatio="400" firstSheet="2" activeTab="6" xr2:uid="{00000000-000D-0000-FFFF-FFFF00000000}"/>
  </bookViews>
  <sheets>
    <sheet name="siječanj 2026" sheetId="2" r:id="rId1"/>
    <sheet name="veljača 2026" sheetId="3" r:id="rId2"/>
    <sheet name="ožujak 2026" sheetId="4" r:id="rId3"/>
    <sheet name="travanj 2026" sheetId="5" r:id="rId4"/>
    <sheet name="svibanj 2026" sheetId="6" r:id="rId5"/>
    <sheet name="lipanj 2026" sheetId="7" r:id="rId6"/>
    <sheet name="srpanj 2026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8" l="1"/>
  <c r="B79" i="8"/>
  <c r="B66" i="8"/>
  <c r="D50" i="8"/>
  <c r="D41" i="8"/>
  <c r="D36" i="8"/>
  <c r="B81" i="7"/>
  <c r="B76" i="7"/>
  <c r="B63" i="7"/>
  <c r="D46" i="7"/>
  <c r="D37" i="7"/>
  <c r="D32" i="7"/>
  <c r="D57" i="6"/>
  <c r="B87" i="6"/>
  <c r="D42" i="8" l="1"/>
  <c r="B71" i="8" s="1"/>
  <c r="B85" i="8" s="1"/>
  <c r="C87" i="8"/>
  <c r="C84" i="7"/>
  <c r="D38" i="7"/>
  <c r="B68" i="7" s="1"/>
  <c r="B82" i="7" s="1"/>
  <c r="B92" i="6"/>
  <c r="B74" i="6"/>
  <c r="D48" i="6"/>
  <c r="D43" i="6"/>
  <c r="D46" i="5"/>
  <c r="C95" i="6" l="1"/>
  <c r="D49" i="6"/>
  <c r="B79" i="6" s="1"/>
  <c r="B93" i="6" s="1"/>
  <c r="B81" i="5"/>
  <c r="B76" i="5"/>
  <c r="B64" i="5"/>
  <c r="D35" i="5"/>
  <c r="D30" i="5"/>
  <c r="B70" i="4"/>
  <c r="B87" i="4"/>
  <c r="B82" i="4"/>
  <c r="D54" i="4"/>
  <c r="D45" i="4"/>
  <c r="D40" i="4"/>
  <c r="B76" i="3"/>
  <c r="D35" i="3"/>
  <c r="B81" i="3"/>
  <c r="B64" i="3"/>
  <c r="D49" i="3"/>
  <c r="D40" i="3"/>
  <c r="B77" i="2"/>
  <c r="D47" i="2"/>
  <c r="D36" i="5" l="1"/>
  <c r="B69" i="5" s="1"/>
  <c r="B82" i="5" s="1"/>
  <c r="C84" i="5"/>
  <c r="D46" i="4"/>
  <c r="B75" i="4" s="1"/>
  <c r="B88" i="4" s="1"/>
  <c r="C90" i="4"/>
  <c r="D41" i="3"/>
  <c r="B69" i="3" s="1"/>
  <c r="B82" i="3" s="1"/>
  <c r="C84" i="3"/>
  <c r="B72" i="2"/>
  <c r="C80" i="2" s="1"/>
  <c r="D38" i="2"/>
  <c r="B61" i="2" l="1"/>
  <c r="B66" i="2" s="1"/>
  <c r="D33" i="2"/>
  <c r="D39" i="2" s="1"/>
  <c r="B78" i="2" l="1"/>
</calcChain>
</file>

<file path=xl/sharedStrings.xml><?xml version="1.0" encoding="utf-8"?>
<sst xmlns="http://schemas.openxmlformats.org/spreadsheetml/2006/main" count="1019" uniqueCount="172">
  <si>
    <t>OIB</t>
  </si>
  <si>
    <t>PBZ CARD d.o.o.</t>
  </si>
  <si>
    <t>ZAGREBAČKI ELEKTRIČNI TRAMVAJ d.o.o.</t>
  </si>
  <si>
    <t>TEB POSLOVNO SAVJETOVANJE</t>
  </si>
  <si>
    <t>Hanza Media d.o.o.</t>
  </si>
  <si>
    <t>BLINK D.O.O.</t>
  </si>
  <si>
    <t>INA D.D.</t>
  </si>
  <si>
    <t>A1 Hrvatska d.o.o.</t>
  </si>
  <si>
    <t>STORM Computers d.o.o.</t>
  </si>
  <si>
    <t>HRVATSKA RADIO TELEVIZIJA</t>
  </si>
  <si>
    <t>ELEKTROPROJEKT D.D.</t>
  </si>
  <si>
    <t>ARMATUS PRUDENTIA d.o.o.</t>
  </si>
  <si>
    <t>KONTO D.O.O.</t>
  </si>
  <si>
    <t>ALARM AUTOMATIKA DOO</t>
  </si>
  <si>
    <t>IT ODJEL d.o.o.</t>
  </si>
  <si>
    <t>FINANCIJSKA AGENCIJA</t>
  </si>
  <si>
    <t>sjedište</t>
  </si>
  <si>
    <t>iznos</t>
  </si>
  <si>
    <t>stavka</t>
  </si>
  <si>
    <t>opis stavke</t>
  </si>
  <si>
    <t>ZAGREB</t>
  </si>
  <si>
    <t>POŽEGA</t>
  </si>
  <si>
    <t>UKUPNO</t>
  </si>
  <si>
    <t>Usluge telefona, pošte i prijevoza</t>
  </si>
  <si>
    <t>Računalne usluge</t>
  </si>
  <si>
    <t>Energija</t>
  </si>
  <si>
    <t xml:space="preserve">Službena putovanja </t>
  </si>
  <si>
    <t>Uredski materijal i ostali materijalni rashodi</t>
  </si>
  <si>
    <t>Ostale usluge</t>
  </si>
  <si>
    <t>Naknade za prijevoz, za rad na terenu i odvojeni život</t>
  </si>
  <si>
    <t>Zakupnine i najamnine</t>
  </si>
  <si>
    <t>Usluge tekućeg i investicijskog održavanja</t>
  </si>
  <si>
    <t>Intelektualne i osobne usluge</t>
  </si>
  <si>
    <t>Ostali nespomenuti rashodi poslovanja</t>
  </si>
  <si>
    <t>PRIMATELJ</t>
  </si>
  <si>
    <t>doprinosi za zdravstveno osiguranje</t>
  </si>
  <si>
    <t>plaće za redovan rad</t>
  </si>
  <si>
    <t>obveza za bolovanje HZZO</t>
  </si>
  <si>
    <t>doprinosi za obvezno zdravstveno osiguranje</t>
  </si>
  <si>
    <t>naknade za prijevoz</t>
  </si>
  <si>
    <t>naknade za rad predstavničkih vijeća i sl.</t>
  </si>
  <si>
    <t>novčana naknada zbog nezapošljavanja inv</t>
  </si>
  <si>
    <t>troškovi službenih putovanja</t>
  </si>
  <si>
    <t>službena putovanja</t>
  </si>
  <si>
    <t>reprezentacija</t>
  </si>
  <si>
    <t>stručno usavršavanje zaposlenika</t>
  </si>
  <si>
    <t>KATEGORIJA 1 BEZ FIZIČKIH OSOBA</t>
  </si>
  <si>
    <t>KATEGORIJA 1 FIZIČKE OSOBE</t>
  </si>
  <si>
    <t>KATEGORIJA 2 FIZIČKE OSOBE ZBIRNO ISPLATE</t>
  </si>
  <si>
    <t>HRVATSKA POŠTA D.D.</t>
  </si>
  <si>
    <t>SONABILIS D.O.O.</t>
  </si>
  <si>
    <t>SVEUKUPNO</t>
  </si>
  <si>
    <t>HRVATSKA ZAJEDNICA RAČUNOVOĐA I FIN ANCIJSKIH DJELATNIKA</t>
  </si>
  <si>
    <t xml:space="preserve">SVEUKUPNO </t>
  </si>
  <si>
    <t>Blagajna - sredstva za čišćenje</t>
  </si>
  <si>
    <t xml:space="preserve">materijal </t>
  </si>
  <si>
    <t>blagajna - ugošćavanje poslovnih partnera</t>
  </si>
  <si>
    <t>blagajna- gorivo</t>
  </si>
  <si>
    <t>"2"D</t>
  </si>
  <si>
    <t>12319 saldo</t>
  </si>
  <si>
    <t>12912 saldo</t>
  </si>
  <si>
    <t>bolovanje D</t>
  </si>
  <si>
    <t>"6" P</t>
  </si>
  <si>
    <t>167214 P</t>
  </si>
  <si>
    <t>prihodi za akontacije i predujmove nastali su u nekom prethodnom razdoblju i za toliko je "2"veća od prihoda</t>
  </si>
  <si>
    <t>komunalne usluge</t>
  </si>
  <si>
    <t xml:space="preserve"> zatvaranje povrata poreza</t>
  </si>
  <si>
    <t>bolovanje</t>
  </si>
  <si>
    <t>ATI TURIZAM I PRIJEVOZ PUTNIKA D.O.O.</t>
  </si>
  <si>
    <t>PULA</t>
  </si>
  <si>
    <t>jubilarne nagrade</t>
  </si>
  <si>
    <t>E-TOURS D.O.O.</t>
  </si>
  <si>
    <t>PRI ZVONCU D.O.O</t>
  </si>
  <si>
    <t>Telemach Hrvatska d.o.o.</t>
  </si>
  <si>
    <t>autorski honorari Twinning projekt</t>
  </si>
  <si>
    <t xml:space="preserve">intelektualne i osobne usluge </t>
  </si>
  <si>
    <t>DOM ZDRAVLJA ZAGREB-CENTAR</t>
  </si>
  <si>
    <t>zdravstvene i veterinarske usluge</t>
  </si>
  <si>
    <t>Prijevoz na posao 12/25</t>
  </si>
  <si>
    <t>Naknada za Upravno vijeće 1/26</t>
  </si>
  <si>
    <t>Doprinos za nezapošljavanje invalida 12/25 - Državni proračun</t>
  </si>
  <si>
    <t>Plaća 12/25 bruto</t>
  </si>
  <si>
    <t>BKS-LEASING CROATIA D.O.O.</t>
  </si>
  <si>
    <t>CROATIA OSIGURANJE D.D.</t>
  </si>
  <si>
    <t>CROATIA POLIKLINIKA</t>
  </si>
  <si>
    <t>premije osiguranja</t>
  </si>
  <si>
    <t>HŽ - PUTNIČKI PRIJEVOZ DOO</t>
  </si>
  <si>
    <t>INFO-PULS D.O.O.</t>
  </si>
  <si>
    <t>MAKROMIKRO D.O.O.</t>
  </si>
  <si>
    <t>uredska oprema i namještaj</t>
  </si>
  <si>
    <t>PRIMAT LOGISTIKA</t>
  </si>
  <si>
    <t>HRVATSKI LESKOVAC</t>
  </si>
  <si>
    <t>UČILIŠTE APPA</t>
  </si>
  <si>
    <t>ZAGREBAČKI HOLDING D.O.O.</t>
  </si>
  <si>
    <t>sl put osobe izvan radnog odnosa</t>
  </si>
  <si>
    <t>Doprinos za nezapošljavanje invalida 1/26 - Državni proračun</t>
  </si>
  <si>
    <t>Plaća 1/26 bruto</t>
  </si>
  <si>
    <t>Prijevoz na posao 1/26</t>
  </si>
  <si>
    <t>167214 Jordan /6615 dupli prihod treba oduzeti</t>
  </si>
  <si>
    <t>BUKET ZLATIBOR D.O.O. ZLATIBOR</t>
  </si>
  <si>
    <t>ZLATIBOR</t>
  </si>
  <si>
    <t>EMARKER D.O.O.</t>
  </si>
  <si>
    <t>HIIR-HR.INSTITUT INTER.REVIZORA</t>
  </si>
  <si>
    <t>HP - HRVATSKA POŠTA D.D.</t>
  </si>
  <si>
    <t>HRVATSKA REVIZORSKA KOMORA</t>
  </si>
  <si>
    <t>NOVI INFORMATOR D.O.O.ZA IZDAVAČ. NOVINSKU I TRGOVAČKU DJELA</t>
  </si>
  <si>
    <t>PALMA TRAVEL D.O.O.</t>
  </si>
  <si>
    <t>komunikacijska oprema</t>
  </si>
  <si>
    <t>TEB POSLOVNO SAVJETOVANJE D.O.O.</t>
  </si>
  <si>
    <t>TEMPORIS SAVJETOVANJE D.O.O.</t>
  </si>
  <si>
    <t>VELINAC D.O.O. ZA PROIZVODNJU I TRG OVINU</t>
  </si>
  <si>
    <t>SESVETE</t>
  </si>
  <si>
    <t>Blagajna</t>
  </si>
  <si>
    <t>energija</t>
  </si>
  <si>
    <t>Naknada za Upravno vijeće 3/26</t>
  </si>
  <si>
    <t>Naknada za Upravno vijeće 2/26</t>
  </si>
  <si>
    <t>Doprinos za nezapošljavanje invalida 2/26 - Državni proračun</t>
  </si>
  <si>
    <t>Prijevoz na posao 2/26</t>
  </si>
  <si>
    <t>Plaća 2/26 bruto</t>
  </si>
  <si>
    <t>ostali nespomenuti rashodi</t>
  </si>
  <si>
    <t>ostali nespomenti rashodi poslovanja</t>
  </si>
  <si>
    <t>INA-INDUSTRIJA NAFTE D.D.</t>
  </si>
  <si>
    <t>NARODNE NOVINE</t>
  </si>
  <si>
    <t>usluge promidžbe i informiranja</t>
  </si>
  <si>
    <t>SAFE LEAP, OBRT ZA SAVJETOVANJE I OSTALE USLUGE, VL. ĐURĐICA PREOČANIN KORICA</t>
  </si>
  <si>
    <t>TRAVEL TO MONTENEGRO-TTM D.O.O.</t>
  </si>
  <si>
    <t>PODGORICA</t>
  </si>
  <si>
    <t>Prijevoz na posao 3/26</t>
  </si>
  <si>
    <t>Doprinos za nezapošljavanje invalida 3/26 - Državni proračun</t>
  </si>
  <si>
    <t>Naknada za Upravno vijeće 4/26</t>
  </si>
  <si>
    <t>ugovori o djelu</t>
  </si>
  <si>
    <t>uskrsnica</t>
  </si>
  <si>
    <t>otpora za bolovanje iznad 90 dana</t>
  </si>
  <si>
    <t>pomoć za rođenje djeteta</t>
  </si>
  <si>
    <t>ostali rashodi za zaposlene</t>
  </si>
  <si>
    <t>autorski honorar</t>
  </si>
  <si>
    <t>ALEXANDRA FINZ</t>
  </si>
  <si>
    <t>WIEN</t>
  </si>
  <si>
    <t>naknade troškova osobama izvan radnog odnosa</t>
  </si>
  <si>
    <t>EDUCO CENTAR D.O.O.</t>
  </si>
  <si>
    <t>HILTON PODGORICA CRNA GORA</t>
  </si>
  <si>
    <t>INFORMATIČKA PODRŠKA d.o.o.</t>
  </si>
  <si>
    <t>PRELOG</t>
  </si>
  <si>
    <t>LEONHARD STERN</t>
  </si>
  <si>
    <t>BREITENBRUNN</t>
  </si>
  <si>
    <t>RADNA SOBA D.O.O.</t>
  </si>
  <si>
    <t>STORM COMPUTERS D.O.O.</t>
  </si>
  <si>
    <t>usluge tekućeg i investicijskog održavanja</t>
  </si>
  <si>
    <t>uredska oprema</t>
  </si>
  <si>
    <t>167211 potr za prihode pk uplaćene u proračun</t>
  </si>
  <si>
    <t>naknada troškova osobama izvan radnog odnosa</t>
  </si>
  <si>
    <t>Plaća 3/26 bruto</t>
  </si>
  <si>
    <t>Plaća 4/26 bruto</t>
  </si>
  <si>
    <t>Prijevoz na posao 4/26</t>
  </si>
  <si>
    <t>Doprinos za nezapošljavanje invalida 4/26 - Državni proračun</t>
  </si>
  <si>
    <t>Naknada za Upravno vijeće 5/26</t>
  </si>
  <si>
    <t>MAKROMIKRO GRUPA d.o.o.</t>
  </si>
  <si>
    <t>VELIKA GORICA</t>
  </si>
  <si>
    <t>UHY RUDAN D.O.O.</t>
  </si>
  <si>
    <t>"2"D  BEZ 27</t>
  </si>
  <si>
    <t>Plaća 5/26 bruto</t>
  </si>
  <si>
    <t>Doprinos za nezapošljavanje invalida 5/26 - Državni proračun</t>
  </si>
  <si>
    <t>Naknada za Upravno vijeće 6/26</t>
  </si>
  <si>
    <t>regres</t>
  </si>
  <si>
    <t>Prijevoz na posao 5/26</t>
  </si>
  <si>
    <t>COMBIS D.O.O.</t>
  </si>
  <si>
    <t>uredski materijal i ostali materijalni rashodi</t>
  </si>
  <si>
    <t>PLAVA LAGUNA D.D. ZA UGOSTITELJSTVO I TURIZAM</t>
  </si>
  <si>
    <t>POREČ</t>
  </si>
  <si>
    <t>Doprinos za nezapošljavanje invalida 6/26 - Državni proračun</t>
  </si>
  <si>
    <t>Prijevoz na posao 6/26</t>
  </si>
  <si>
    <t>Plaća 6/26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</si>
</sst>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Arial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horizontal="left" vertical="top" wrapText="1"/>
    </xf>
    <xf numFmtId="0" fontId="1" fillId="0" borderId="1"/>
    <xf numFmtId="0" fontId="5" fillId="0" borderId="1"/>
    <xf numFmtId="0" fontId="4" fillId="0" borderId="1"/>
    <xf numFmtId="0" fontId="4" fillId="0" borderId="1"/>
    <xf numFmtId="0" fontId="5" fillId="0" borderId="1"/>
    <xf numFmtId="0" fontId="5" fillId="0" borderId="1"/>
  </cellStyleXfs>
  <cellXfs count="64">
    <xf numFmtId="0" fontId="0" fillId="0" borderId="0" xfId="0">
      <alignment horizontal="left" vertical="top" wrapText="1"/>
    </xf>
    <xf numFmtId="2" fontId="0" fillId="0" borderId="0" xfId="0" applyNumberFormat="1">
      <alignment horizontal="left" vertical="top" wrapText="1"/>
    </xf>
    <xf numFmtId="1" fontId="0" fillId="0" borderId="0" xfId="0" applyNumberFormat="1">
      <alignment horizontal="left" vertical="top" wrapText="1"/>
    </xf>
    <xf numFmtId="2" fontId="0" fillId="0" borderId="0" xfId="0" applyNumberFormat="1" applyAlignment="1">
      <alignment horizontal="right" vertical="top" wrapText="1"/>
    </xf>
    <xf numFmtId="0" fontId="0" fillId="0" borderId="2" xfId="0" applyBorder="1">
      <alignment horizontal="left" vertical="top" wrapText="1"/>
    </xf>
    <xf numFmtId="1" fontId="0" fillId="0" borderId="2" xfId="0" applyNumberFormat="1" applyBorder="1">
      <alignment horizontal="left" vertical="top" wrapText="1"/>
    </xf>
    <xf numFmtId="0" fontId="2" fillId="0" borderId="2" xfId="0" applyFont="1" applyBorder="1">
      <alignment horizontal="left" vertical="top" wrapText="1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7" fillId="0" borderId="2" xfId="4" applyFont="1" applyBorder="1" applyAlignment="1">
      <alignment horizontal="left" vertical="center" wrapText="1"/>
    </xf>
    <xf numFmtId="0" fontId="6" fillId="2" borderId="2" xfId="1" quotePrefix="1" applyFont="1" applyFill="1" applyBorder="1"/>
    <xf numFmtId="0" fontId="6" fillId="0" borderId="2" xfId="1" quotePrefix="1" applyFont="1" applyBorder="1"/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0" fillId="2" borderId="2" xfId="0" applyNumberFormat="1" applyFill="1" applyBorder="1" applyAlignment="1">
      <alignment horizontal="right" vertical="top" wrapText="1"/>
    </xf>
    <xf numFmtId="4" fontId="0" fillId="0" borderId="0" xfId="0" applyNumberFormat="1">
      <alignment horizontal="left" vertical="top" wrapText="1"/>
    </xf>
    <xf numFmtId="4" fontId="0" fillId="0" borderId="0" xfId="0" applyNumberFormat="1" applyAlignment="1">
      <alignment horizontal="right" vertical="top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2" fillId="0" borderId="0" xfId="0" applyFont="1">
      <alignment horizontal="left" vertical="top" wrapText="1"/>
    </xf>
    <xf numFmtId="0" fontId="2" fillId="0" borderId="1" xfId="0" applyFont="1" applyBorder="1">
      <alignment horizontal="left" vertical="top" wrapText="1"/>
    </xf>
    <xf numFmtId="1" fontId="0" fillId="0" borderId="1" xfId="0" applyNumberFormat="1" applyBorder="1">
      <alignment horizontal="left" vertical="top" wrapText="1"/>
    </xf>
    <xf numFmtId="0" fontId="0" fillId="0" borderId="1" xfId="0" applyBorder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2" borderId="2" xfId="0" applyFill="1" applyBorder="1">
      <alignment horizontal="left" vertical="top" wrapText="1"/>
    </xf>
    <xf numFmtId="1" fontId="0" fillId="2" borderId="2" xfId="0" applyNumberFormat="1" applyFill="1" applyBorder="1">
      <alignment horizontal="left" vertical="top" wrapText="1"/>
    </xf>
    <xf numFmtId="0" fontId="3" fillId="2" borderId="2" xfId="0" applyFont="1" applyFill="1" applyBorder="1">
      <alignment horizontal="left" vertical="top" wrapText="1"/>
    </xf>
    <xf numFmtId="0" fontId="0" fillId="2" borderId="2" xfId="0" applyFill="1" applyBorder="1" applyAlignment="1">
      <alignment vertical="center" wrapText="1"/>
    </xf>
    <xf numFmtId="0" fontId="7" fillId="2" borderId="2" xfId="4" applyFont="1" applyFill="1" applyBorder="1" applyAlignment="1">
      <alignment horizontal="left" vertical="center" wrapText="1"/>
    </xf>
    <xf numFmtId="0" fontId="0" fillId="2" borderId="0" xfId="0" applyFill="1">
      <alignment horizontal="left" vertical="top" wrapText="1"/>
    </xf>
    <xf numFmtId="0" fontId="0" fillId="2" borderId="2" xfId="0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center" wrapText="1"/>
    </xf>
    <xf numFmtId="1" fontId="0" fillId="2" borderId="2" xfId="0" applyNumberForma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" fontId="0" fillId="3" borderId="0" xfId="0" applyNumberFormat="1" applyFill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0" fillId="2" borderId="2" xfId="0" applyNumberFormat="1" applyFill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0" fillId="2" borderId="0" xfId="0" applyNumberFormat="1" applyFill="1" applyAlignment="1">
      <alignment horizontal="right" vertical="top" wrapText="1"/>
    </xf>
    <xf numFmtId="1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2" borderId="2" xfId="1" quotePrefix="1" applyFont="1" applyFill="1" applyBorder="1" applyAlignment="1">
      <alignment vertical="center"/>
    </xf>
    <xf numFmtId="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4" fontId="0" fillId="4" borderId="0" xfId="0" applyNumberFormat="1" applyFill="1" applyAlignment="1">
      <alignment horizontal="right" vertical="top" wrapText="1"/>
    </xf>
    <xf numFmtId="2" fontId="0" fillId="2" borderId="0" xfId="0" applyNumberFormat="1" applyFill="1" applyAlignment="1">
      <alignment horizontal="right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0" xfId="0" applyFont="1" applyFill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0" fillId="0" borderId="0" xfId="0">
      <alignment horizontal="left" vertical="top" wrapText="1"/>
    </xf>
  </cellXfs>
  <cellStyles count="7">
    <cellStyle name="Normal" xfId="0" builtinId="0"/>
    <cellStyle name="Normal 2" xfId="1" xr:uid="{00000000-0005-0000-0000-00002F000000}"/>
    <cellStyle name="Normal 3" xfId="2" xr:uid="{00000000-0005-0000-0000-000030000000}"/>
    <cellStyle name="Normalno 2" xfId="5" xr:uid="{00000000-0005-0000-0000-000001000000}"/>
    <cellStyle name="Normalno 3" xfId="6" xr:uid="{00000000-0005-0000-0000-000002000000}"/>
    <cellStyle name="Obično_List1" xfId="3" xr:uid="{00000000-0005-0000-0000-000003000000}"/>
    <cellStyle name="Obično_List4" xfId="4" xr:uid="{00000000-0005-0000-0000-000007000000}"/>
  </cellStyles>
  <dxfs count="0"/>
  <tableStyles count="0" defaultTableStyle="TableStyleMedium9" defaultPivotStyle="PivotStyleLight16"/>
  <colors>
    <indexedColors>
      <rgbColor rgb="FF000000"/>
      <rgbColor rgb="FFFFFFFF"/>
      <rgbColor rgb="FF0000FF"/>
      <rgbColor rgb="FF00FF00"/>
      <rgbColor rgb="FFFF0000"/>
      <rgbColor rgb="FF00FFFF"/>
      <rgbColor rgb="FFFF00FF"/>
      <rgbColor rgb="FF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5C37-B195-43BB-A53A-597E06AE2C80}">
  <dimension ref="A1:I83"/>
  <sheetViews>
    <sheetView topLeftCell="A46" zoomScale="80" zoomScaleNormal="80" workbookViewId="0">
      <selection activeCell="A68" sqref="A68:XFD81"/>
    </sheetView>
  </sheetViews>
  <sheetFormatPr defaultRowHeight="15" x14ac:dyDescent="0.2"/>
  <cols>
    <col min="1" max="1" width="39.33203125" customWidth="1"/>
    <col min="2" max="2" width="16.88671875" style="2" customWidth="1"/>
    <col min="3" max="3" width="12.21875" customWidth="1"/>
    <col min="4" max="4" width="37.77734375" style="3" customWidth="1"/>
    <col min="5" max="5" width="8.88671875" style="17"/>
    <col min="6" max="6" width="35.5546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150</v>
      </c>
      <c r="E4" s="14">
        <v>3238</v>
      </c>
      <c r="F4" s="14" t="s">
        <v>24</v>
      </c>
    </row>
    <row r="5" spans="1:6" x14ac:dyDescent="0.2">
      <c r="A5" s="4" t="s">
        <v>11</v>
      </c>
      <c r="B5" s="5">
        <v>60536611486</v>
      </c>
      <c r="C5" s="4" t="s">
        <v>20</v>
      </c>
      <c r="D5" s="18">
        <v>881.25</v>
      </c>
      <c r="E5" s="15">
        <v>3237</v>
      </c>
      <c r="F5" s="12" t="s">
        <v>32</v>
      </c>
    </row>
    <row r="6" spans="1:6" x14ac:dyDescent="0.2">
      <c r="A6" s="4" t="s">
        <v>68</v>
      </c>
      <c r="B6" s="5">
        <v>29635530727</v>
      </c>
      <c r="C6" s="10" t="s">
        <v>69</v>
      </c>
      <c r="D6" s="18">
        <v>1975</v>
      </c>
      <c r="E6" s="15">
        <v>3213</v>
      </c>
      <c r="F6" s="12" t="s">
        <v>45</v>
      </c>
    </row>
    <row r="7" spans="1:6" x14ac:dyDescent="0.2">
      <c r="A7" s="4"/>
      <c r="B7" s="5"/>
      <c r="C7" s="10"/>
      <c r="D7" s="18">
        <v>3420</v>
      </c>
      <c r="E7" s="15">
        <v>3211</v>
      </c>
      <c r="F7" s="12" t="s">
        <v>26</v>
      </c>
    </row>
    <row r="8" spans="1:6" x14ac:dyDescent="0.2">
      <c r="A8" s="4" t="s">
        <v>5</v>
      </c>
      <c r="B8" s="5">
        <v>31697199035</v>
      </c>
      <c r="C8" s="4" t="s">
        <v>20</v>
      </c>
      <c r="D8" s="18">
        <v>500</v>
      </c>
      <c r="E8" s="14">
        <v>3238</v>
      </c>
      <c r="F8" s="14" t="s">
        <v>24</v>
      </c>
    </row>
    <row r="9" spans="1:6" x14ac:dyDescent="0.2">
      <c r="A9" s="4"/>
      <c r="B9" s="5"/>
      <c r="C9" s="4"/>
      <c r="D9" s="18">
        <v>1707.59</v>
      </c>
      <c r="E9" s="15">
        <v>3235</v>
      </c>
      <c r="F9" s="10" t="s">
        <v>30</v>
      </c>
    </row>
    <row r="10" spans="1:6" x14ac:dyDescent="0.2">
      <c r="A10" s="4" t="s">
        <v>76</v>
      </c>
      <c r="B10" s="5">
        <v>53084642</v>
      </c>
      <c r="C10" s="10" t="s">
        <v>20</v>
      </c>
      <c r="D10" s="18">
        <v>60</v>
      </c>
      <c r="E10" s="15">
        <v>3236</v>
      </c>
      <c r="F10" s="10" t="s">
        <v>77</v>
      </c>
    </row>
    <row r="11" spans="1:6" x14ac:dyDescent="0.2">
      <c r="A11" s="4" t="s">
        <v>10</v>
      </c>
      <c r="B11" s="5">
        <v>48197173493</v>
      </c>
      <c r="C11" s="4" t="s">
        <v>20</v>
      </c>
      <c r="D11" s="18">
        <v>17666.88</v>
      </c>
      <c r="E11" s="15">
        <v>3235</v>
      </c>
      <c r="F11" s="4" t="s">
        <v>30</v>
      </c>
    </row>
    <row r="12" spans="1:6" x14ac:dyDescent="0.2">
      <c r="A12" s="4"/>
      <c r="B12" s="5"/>
      <c r="C12" s="4"/>
      <c r="D12" s="18">
        <v>9716.7900000000009</v>
      </c>
      <c r="E12" s="14">
        <v>3239</v>
      </c>
      <c r="F12" s="14" t="s">
        <v>28</v>
      </c>
    </row>
    <row r="13" spans="1:6" x14ac:dyDescent="0.2">
      <c r="A13" s="4" t="s">
        <v>71</v>
      </c>
      <c r="B13" s="5">
        <v>11578972258</v>
      </c>
      <c r="C13" s="10" t="s">
        <v>20</v>
      </c>
      <c r="D13" s="18">
        <v>2714.95</v>
      </c>
      <c r="E13" s="14">
        <v>3211</v>
      </c>
      <c r="F13" s="14" t="s">
        <v>26</v>
      </c>
    </row>
    <row r="14" spans="1:6" x14ac:dyDescent="0.2">
      <c r="A14" s="4" t="s">
        <v>15</v>
      </c>
      <c r="B14" s="5">
        <v>85821130368</v>
      </c>
      <c r="C14" s="4" t="s">
        <v>20</v>
      </c>
      <c r="D14" s="18">
        <v>1.66</v>
      </c>
      <c r="E14" s="15">
        <v>3299</v>
      </c>
      <c r="F14" s="12" t="s">
        <v>33</v>
      </c>
    </row>
    <row r="15" spans="1:6" x14ac:dyDescent="0.2">
      <c r="A15" s="4" t="s">
        <v>4</v>
      </c>
      <c r="B15" s="5">
        <v>79517545745</v>
      </c>
      <c r="C15" s="4" t="s">
        <v>20</v>
      </c>
      <c r="D15" s="18">
        <v>426</v>
      </c>
      <c r="E15" s="14">
        <v>3221</v>
      </c>
      <c r="F15" s="14" t="s">
        <v>27</v>
      </c>
    </row>
    <row r="16" spans="1:6" ht="15" customHeight="1" x14ac:dyDescent="0.2">
      <c r="A16" s="4" t="s">
        <v>49</v>
      </c>
      <c r="B16" s="5">
        <v>87311810356</v>
      </c>
      <c r="C16" s="4" t="s">
        <v>20</v>
      </c>
      <c r="D16" s="18">
        <v>77.92</v>
      </c>
      <c r="E16" s="15">
        <v>3231</v>
      </c>
      <c r="F16" s="12" t="s">
        <v>23</v>
      </c>
    </row>
    <row r="17" spans="1:6" ht="15" customHeight="1" x14ac:dyDescent="0.2">
      <c r="A17" s="4" t="s">
        <v>9</v>
      </c>
      <c r="B17" s="5">
        <v>68419124305</v>
      </c>
      <c r="C17" s="4" t="s">
        <v>20</v>
      </c>
      <c r="D17" s="18">
        <v>31.86</v>
      </c>
      <c r="E17" s="15">
        <v>3234</v>
      </c>
      <c r="F17" s="12" t="s">
        <v>65</v>
      </c>
    </row>
    <row r="18" spans="1:6" ht="15" customHeight="1" x14ac:dyDescent="0.2">
      <c r="A18" s="4" t="s">
        <v>52</v>
      </c>
      <c r="B18" s="5">
        <v>75508100288</v>
      </c>
      <c r="C18" s="4" t="s">
        <v>20</v>
      </c>
      <c r="D18" s="18">
        <v>300</v>
      </c>
      <c r="E18" s="15">
        <v>3221</v>
      </c>
      <c r="F18" s="12" t="s">
        <v>27</v>
      </c>
    </row>
    <row r="19" spans="1:6" x14ac:dyDescent="0.2">
      <c r="A19" s="4" t="s">
        <v>6</v>
      </c>
      <c r="B19" s="5">
        <v>27759560625</v>
      </c>
      <c r="C19" s="4" t="s">
        <v>20</v>
      </c>
      <c r="D19" s="19">
        <v>496.83</v>
      </c>
      <c r="E19" s="14">
        <v>3223</v>
      </c>
      <c r="F19" s="14" t="s">
        <v>25</v>
      </c>
    </row>
    <row r="20" spans="1:6" x14ac:dyDescent="0.2">
      <c r="A20" s="4"/>
      <c r="B20" s="5"/>
      <c r="C20" s="4"/>
      <c r="D20" s="19">
        <v>3.4</v>
      </c>
      <c r="E20" s="14">
        <v>3211</v>
      </c>
      <c r="F20" s="14" t="s">
        <v>26</v>
      </c>
    </row>
    <row r="21" spans="1:6" x14ac:dyDescent="0.2">
      <c r="A21" s="4" t="s">
        <v>14</v>
      </c>
      <c r="B21" s="5">
        <v>86321161015</v>
      </c>
      <c r="C21" s="4" t="s">
        <v>20</v>
      </c>
      <c r="D21" s="19">
        <v>2187.5</v>
      </c>
      <c r="E21" s="14">
        <v>3238</v>
      </c>
      <c r="F21" s="14" t="s">
        <v>24</v>
      </c>
    </row>
    <row r="22" spans="1:6" x14ac:dyDescent="0.2">
      <c r="A22" s="4" t="s">
        <v>12</v>
      </c>
      <c r="B22" s="5">
        <v>59143170280</v>
      </c>
      <c r="C22" s="4" t="s">
        <v>21</v>
      </c>
      <c r="D22" s="18">
        <v>1025</v>
      </c>
      <c r="E22" s="14">
        <v>3238</v>
      </c>
      <c r="F22" s="14" t="s">
        <v>24</v>
      </c>
    </row>
    <row r="23" spans="1:6" x14ac:dyDescent="0.2">
      <c r="A23" s="4" t="s">
        <v>1</v>
      </c>
      <c r="B23" s="5">
        <v>28495895537</v>
      </c>
      <c r="C23" s="4" t="s">
        <v>20</v>
      </c>
      <c r="D23" s="19">
        <v>1737.12</v>
      </c>
      <c r="E23" s="13">
        <v>3211</v>
      </c>
      <c r="F23" s="13" t="s">
        <v>26</v>
      </c>
    </row>
    <row r="24" spans="1:6" x14ac:dyDescent="0.2">
      <c r="A24" s="4"/>
      <c r="B24" s="5"/>
      <c r="C24" s="4"/>
      <c r="D24" s="19">
        <v>85</v>
      </c>
      <c r="E24" s="16">
        <v>3239</v>
      </c>
      <c r="F24" s="10" t="s">
        <v>28</v>
      </c>
    </row>
    <row r="25" spans="1:6" x14ac:dyDescent="0.2">
      <c r="A25" s="4"/>
      <c r="B25" s="5"/>
      <c r="C25" s="4"/>
      <c r="D25" s="19">
        <v>226.98</v>
      </c>
      <c r="E25" s="16">
        <v>3221</v>
      </c>
      <c r="F25" s="10" t="s">
        <v>27</v>
      </c>
    </row>
    <row r="26" spans="1:6" x14ac:dyDescent="0.2">
      <c r="A26" s="4" t="s">
        <v>72</v>
      </c>
      <c r="B26" s="5">
        <v>67591254697</v>
      </c>
      <c r="C26" s="10" t="s">
        <v>20</v>
      </c>
      <c r="D26" s="19">
        <v>689.52</v>
      </c>
      <c r="E26" s="16">
        <v>3293</v>
      </c>
      <c r="F26" s="10" t="s">
        <v>44</v>
      </c>
    </row>
    <row r="27" spans="1:6" x14ac:dyDescent="0.2">
      <c r="A27" s="4" t="s">
        <v>50</v>
      </c>
      <c r="B27" s="5">
        <v>83795461036</v>
      </c>
      <c r="C27" s="4" t="s">
        <v>20</v>
      </c>
      <c r="D27" s="19">
        <v>638.54999999999995</v>
      </c>
      <c r="E27" s="14">
        <v>3293</v>
      </c>
      <c r="F27" s="14" t="s">
        <v>44</v>
      </c>
    </row>
    <row r="28" spans="1:6" x14ac:dyDescent="0.2">
      <c r="A28" s="4" t="s">
        <v>8</v>
      </c>
      <c r="B28" s="5">
        <v>20142998436</v>
      </c>
      <c r="C28" s="4" t="s">
        <v>20</v>
      </c>
      <c r="D28" s="19">
        <v>822.5</v>
      </c>
      <c r="E28" s="16">
        <v>3232</v>
      </c>
      <c r="F28" s="12" t="s">
        <v>31</v>
      </c>
    </row>
    <row r="29" spans="1:6" x14ac:dyDescent="0.2">
      <c r="A29" s="4" t="s">
        <v>3</v>
      </c>
      <c r="B29" s="5">
        <v>99944170669</v>
      </c>
      <c r="C29" s="4" t="s">
        <v>20</v>
      </c>
      <c r="D29" s="19">
        <v>295</v>
      </c>
      <c r="E29" s="14">
        <v>3221</v>
      </c>
      <c r="F29" s="14" t="s">
        <v>27</v>
      </c>
    </row>
    <row r="30" spans="1:6" x14ac:dyDescent="0.2">
      <c r="A30" s="4"/>
      <c r="B30" s="5"/>
      <c r="C30" s="4"/>
      <c r="D30" s="18">
        <v>480</v>
      </c>
      <c r="E30" s="14">
        <v>3213</v>
      </c>
      <c r="F30" s="14" t="s">
        <v>45</v>
      </c>
    </row>
    <row r="31" spans="1:6" x14ac:dyDescent="0.2">
      <c r="A31" s="4" t="s">
        <v>73</v>
      </c>
      <c r="B31" s="5">
        <v>70133616033</v>
      </c>
      <c r="C31" s="4" t="s">
        <v>20</v>
      </c>
      <c r="D31" s="19">
        <v>315.57</v>
      </c>
      <c r="E31" s="16">
        <v>3231</v>
      </c>
      <c r="F31" s="12" t="s">
        <v>23</v>
      </c>
    </row>
    <row r="32" spans="1:6" ht="30" x14ac:dyDescent="0.2">
      <c r="A32" s="4" t="s">
        <v>2</v>
      </c>
      <c r="B32" s="5">
        <v>82031999604</v>
      </c>
      <c r="C32" s="4" t="s">
        <v>20</v>
      </c>
      <c r="D32" s="19">
        <v>153.96</v>
      </c>
      <c r="E32" s="16">
        <v>3212</v>
      </c>
      <c r="F32" s="12" t="s">
        <v>29</v>
      </c>
    </row>
    <row r="33" spans="1:9" ht="15.75" x14ac:dyDescent="0.2">
      <c r="A33" s="6" t="s">
        <v>22</v>
      </c>
      <c r="B33" s="5"/>
      <c r="C33" s="4"/>
      <c r="D33" s="39">
        <f>SUM(D3:D32)</f>
        <v>49555.420000000013</v>
      </c>
      <c r="E33" s="15"/>
      <c r="F33" s="4"/>
      <c r="G33" s="1"/>
      <c r="I33" s="20"/>
    </row>
    <row r="34" spans="1:9" s="37" customFormat="1" x14ac:dyDescent="0.2">
      <c r="A34" s="34" t="s">
        <v>54</v>
      </c>
      <c r="B34" s="33"/>
      <c r="C34" s="32"/>
      <c r="D34" s="40"/>
      <c r="E34" s="38">
        <v>3221</v>
      </c>
      <c r="F34" s="34" t="s">
        <v>55</v>
      </c>
    </row>
    <row r="35" spans="1:9" s="37" customFormat="1" x14ac:dyDescent="0.2">
      <c r="A35" s="34" t="s">
        <v>56</v>
      </c>
      <c r="B35" s="33"/>
      <c r="C35" s="32"/>
      <c r="D35" s="40"/>
      <c r="E35" s="38">
        <v>3293</v>
      </c>
      <c r="F35" s="34" t="s">
        <v>44</v>
      </c>
    </row>
    <row r="36" spans="1:9" s="37" customFormat="1" x14ac:dyDescent="0.2">
      <c r="A36" s="34" t="s">
        <v>57</v>
      </c>
      <c r="B36" s="33"/>
      <c r="C36" s="32"/>
      <c r="D36" s="40"/>
      <c r="E36" s="38">
        <v>3299</v>
      </c>
      <c r="F36" s="34" t="s">
        <v>33</v>
      </c>
    </row>
    <row r="37" spans="1:9" s="41" customFormat="1" ht="30" x14ac:dyDescent="0.2">
      <c r="A37" s="43" t="s">
        <v>80</v>
      </c>
      <c r="B37" s="42"/>
      <c r="C37" s="43" t="s">
        <v>20</v>
      </c>
      <c r="D37" s="48">
        <v>582</v>
      </c>
      <c r="E37" s="35">
        <v>3295</v>
      </c>
      <c r="F37" s="36" t="s">
        <v>41</v>
      </c>
    </row>
    <row r="38" spans="1:9" ht="15.75" x14ac:dyDescent="0.2">
      <c r="A38" s="6" t="s">
        <v>22</v>
      </c>
      <c r="B38" s="5"/>
      <c r="C38" s="4"/>
      <c r="D38" s="39">
        <f>SUM(D34:D37)</f>
        <v>582</v>
      </c>
      <c r="E38" s="38"/>
      <c r="F38" s="4"/>
    </row>
    <row r="39" spans="1:9" ht="15.75" x14ac:dyDescent="0.2">
      <c r="A39" s="27" t="s">
        <v>51</v>
      </c>
      <c r="B39" s="28"/>
      <c r="C39" s="29"/>
      <c r="D39" s="30">
        <f>D33+D38</f>
        <v>50137.420000000013</v>
      </c>
      <c r="E39" s="31"/>
      <c r="F39" s="29"/>
    </row>
    <row r="40" spans="1:9" ht="15.75" x14ac:dyDescent="0.2">
      <c r="A40" s="27"/>
      <c r="B40" s="28"/>
      <c r="C40" s="29"/>
      <c r="D40" s="30"/>
      <c r="E40" s="31"/>
      <c r="F40" s="29"/>
      <c r="G40" s="1"/>
      <c r="I40" s="20"/>
    </row>
    <row r="41" spans="1:9" ht="15.75" x14ac:dyDescent="0.2">
      <c r="A41" s="27"/>
      <c r="B41" s="28"/>
      <c r="C41" s="29"/>
      <c r="D41" s="30"/>
      <c r="E41" s="31"/>
      <c r="F41" s="29"/>
      <c r="G41" s="1"/>
      <c r="I41" s="20"/>
    </row>
    <row r="42" spans="1:9" ht="15.75" x14ac:dyDescent="0.2">
      <c r="A42" s="27"/>
      <c r="B42" s="28"/>
      <c r="C42" s="29"/>
      <c r="D42" s="30"/>
      <c r="E42" s="31"/>
      <c r="F42" s="29"/>
      <c r="G42" s="1"/>
      <c r="I42" s="20"/>
    </row>
    <row r="43" spans="1:9" ht="15.75" x14ac:dyDescent="0.2">
      <c r="A43" s="27"/>
      <c r="B43" s="28"/>
      <c r="C43" s="29"/>
      <c r="D43" s="30"/>
      <c r="E43" s="31"/>
      <c r="F43" s="29"/>
      <c r="G43" s="1"/>
      <c r="I43" s="20"/>
    </row>
    <row r="44" spans="1:9" ht="15.75" x14ac:dyDescent="0.2">
      <c r="A44" s="26" t="s">
        <v>47</v>
      </c>
      <c r="I44" s="20"/>
    </row>
    <row r="45" spans="1:9" ht="15.75" x14ac:dyDescent="0.2">
      <c r="A45" s="6" t="s">
        <v>34</v>
      </c>
      <c r="B45" s="7"/>
      <c r="C45" s="6"/>
      <c r="D45" s="8" t="s">
        <v>17</v>
      </c>
      <c r="E45" s="9" t="s">
        <v>18</v>
      </c>
      <c r="F45" s="9" t="s">
        <v>19</v>
      </c>
    </row>
    <row r="46" spans="1:9" x14ac:dyDescent="0.2">
      <c r="A46" s="4" t="s">
        <v>74</v>
      </c>
      <c r="B46" s="5"/>
      <c r="C46" s="4"/>
      <c r="D46" s="47">
        <v>2687.5</v>
      </c>
      <c r="E46" s="15">
        <v>3237</v>
      </c>
      <c r="F46" s="4" t="s">
        <v>75</v>
      </c>
    </row>
    <row r="47" spans="1:9" ht="15.75" x14ac:dyDescent="0.2">
      <c r="A47" s="6" t="s">
        <v>22</v>
      </c>
      <c r="B47" s="5"/>
      <c r="C47" s="4"/>
      <c r="D47" s="39">
        <f>D46</f>
        <v>2687.5</v>
      </c>
      <c r="E47" s="15"/>
      <c r="F47" s="4"/>
    </row>
    <row r="52" spans="1:4" ht="31.5" x14ac:dyDescent="0.2">
      <c r="A52" s="26" t="s">
        <v>48</v>
      </c>
    </row>
    <row r="53" spans="1:4" ht="15.75" x14ac:dyDescent="0.2">
      <c r="A53" s="6" t="s">
        <v>34</v>
      </c>
      <c r="B53" s="22" t="s">
        <v>17</v>
      </c>
      <c r="C53" s="9" t="s">
        <v>18</v>
      </c>
      <c r="D53" s="9" t="s">
        <v>19</v>
      </c>
    </row>
    <row r="54" spans="1:4" x14ac:dyDescent="0.2">
      <c r="A54" s="10" t="s">
        <v>81</v>
      </c>
      <c r="B54" s="19">
        <v>230093.56</v>
      </c>
      <c r="C54" s="25">
        <v>3111</v>
      </c>
      <c r="D54" s="10" t="s">
        <v>36</v>
      </c>
    </row>
    <row r="55" spans="1:4" x14ac:dyDescent="0.2">
      <c r="A55" s="10"/>
      <c r="B55" s="19">
        <v>1276.76</v>
      </c>
      <c r="C55" s="25">
        <v>2312</v>
      </c>
      <c r="D55" s="10" t="s">
        <v>37</v>
      </c>
    </row>
    <row r="56" spans="1:4" x14ac:dyDescent="0.2">
      <c r="A56" s="10" t="s">
        <v>35</v>
      </c>
      <c r="B56" s="19">
        <v>38272.800000000003</v>
      </c>
      <c r="C56" s="25">
        <v>3132</v>
      </c>
      <c r="D56" s="10" t="s">
        <v>38</v>
      </c>
    </row>
    <row r="57" spans="1:4" x14ac:dyDescent="0.2">
      <c r="A57" s="10" t="s">
        <v>42</v>
      </c>
      <c r="B57" s="19"/>
      <c r="C57" s="25">
        <v>3211</v>
      </c>
      <c r="D57" s="10" t="s">
        <v>43</v>
      </c>
    </row>
    <row r="58" spans="1:4" x14ac:dyDescent="0.2">
      <c r="A58" s="10" t="s">
        <v>78</v>
      </c>
      <c r="B58" s="19">
        <v>3490.08</v>
      </c>
      <c r="C58" s="25">
        <v>3212</v>
      </c>
      <c r="D58" s="10" t="s">
        <v>39</v>
      </c>
    </row>
    <row r="59" spans="1:4" x14ac:dyDescent="0.2">
      <c r="A59" s="10" t="s">
        <v>70</v>
      </c>
      <c r="B59" s="19">
        <v>1902.83</v>
      </c>
      <c r="C59" s="25"/>
      <c r="D59" s="10" t="s">
        <v>70</v>
      </c>
    </row>
    <row r="60" spans="1:4" x14ac:dyDescent="0.2">
      <c r="A60" s="10" t="s">
        <v>79</v>
      </c>
      <c r="B60" s="19">
        <v>617.66999999999996</v>
      </c>
      <c r="C60" s="25">
        <v>3291</v>
      </c>
      <c r="D60" s="10" t="s">
        <v>40</v>
      </c>
    </row>
    <row r="61" spans="1:4" ht="15.75" x14ac:dyDescent="0.2">
      <c r="A61" s="6" t="s">
        <v>22</v>
      </c>
      <c r="B61" s="11">
        <f>SUM(B54:B60)</f>
        <v>275653.7</v>
      </c>
      <c r="C61" s="25"/>
      <c r="D61" s="4"/>
    </row>
    <row r="62" spans="1:4" x14ac:dyDescent="0.2">
      <c r="B62" s="21"/>
      <c r="C62" s="23"/>
      <c r="D62"/>
    </row>
    <row r="63" spans="1:4" x14ac:dyDescent="0.2">
      <c r="A63" s="24"/>
      <c r="B63" s="21"/>
      <c r="C63" s="23"/>
      <c r="D63" s="24"/>
    </row>
    <row r="66" spans="1:9" s="17" customFormat="1" x14ac:dyDescent="0.2">
      <c r="A66" s="24" t="s">
        <v>53</v>
      </c>
      <c r="B66" s="45">
        <f>B61+D47+D39</f>
        <v>328478.62</v>
      </c>
      <c r="C66" s="44"/>
      <c r="D66" s="24"/>
      <c r="F66" s="20"/>
      <c r="G66"/>
      <c r="H66"/>
      <c r="I66"/>
    </row>
    <row r="67" spans="1:9" s="17" customFormat="1" x14ac:dyDescent="0.2">
      <c r="A67"/>
      <c r="B67" s="2"/>
      <c r="C67"/>
      <c r="D67" s="3"/>
      <c r="F67"/>
      <c r="G67"/>
      <c r="H67"/>
      <c r="I67"/>
    </row>
    <row r="68" spans="1:9" s="17" customFormat="1" hidden="1" x14ac:dyDescent="0.2">
      <c r="A68" s="24" t="s">
        <v>62</v>
      </c>
      <c r="B68" s="21">
        <v>324390.46999999997</v>
      </c>
      <c r="C68"/>
      <c r="D68" s="3"/>
      <c r="F68" s="20"/>
      <c r="G68"/>
      <c r="H68"/>
      <c r="I68"/>
    </row>
    <row r="69" spans="1:9" hidden="1" x14ac:dyDescent="0.2">
      <c r="A69" t="s">
        <v>63</v>
      </c>
      <c r="B69" s="21">
        <v>4073.39</v>
      </c>
    </row>
    <row r="70" spans="1:9" s="17" customFormat="1" hidden="1" x14ac:dyDescent="0.2">
      <c r="A70" t="s">
        <v>59</v>
      </c>
      <c r="B70" s="21">
        <v>-1262</v>
      </c>
      <c r="C70" s="63" t="s">
        <v>64</v>
      </c>
      <c r="D70" s="21"/>
      <c r="F70"/>
      <c r="G70"/>
      <c r="H70"/>
      <c r="I70"/>
    </row>
    <row r="71" spans="1:9" s="17" customFormat="1" hidden="1" x14ac:dyDescent="0.2">
      <c r="A71" t="s">
        <v>60</v>
      </c>
      <c r="B71" s="21"/>
      <c r="C71" s="63"/>
      <c r="D71" s="21"/>
      <c r="F71"/>
      <c r="G71"/>
      <c r="H71"/>
      <c r="I71"/>
    </row>
    <row r="72" spans="1:9" hidden="1" x14ac:dyDescent="0.2">
      <c r="A72" s="24"/>
      <c r="B72" s="45">
        <f>SUM(B68:B71)</f>
        <v>327201.86</v>
      </c>
    </row>
    <row r="73" spans="1:9" hidden="1" x14ac:dyDescent="0.2">
      <c r="A73" s="24" t="s">
        <v>58</v>
      </c>
      <c r="B73" s="21">
        <v>323083.62</v>
      </c>
    </row>
    <row r="74" spans="1:9" hidden="1" x14ac:dyDescent="0.2">
      <c r="A74" s="24" t="s">
        <v>61</v>
      </c>
      <c r="B74" s="21">
        <v>-1276.76</v>
      </c>
    </row>
    <row r="75" spans="1:9" hidden="1" x14ac:dyDescent="0.2">
      <c r="A75" s="24" t="s">
        <v>66</v>
      </c>
      <c r="B75" s="21"/>
    </row>
    <row r="76" spans="1:9" hidden="1" x14ac:dyDescent="0.2">
      <c r="A76" t="s">
        <v>60</v>
      </c>
      <c r="B76" s="21">
        <v>5395</v>
      </c>
    </row>
    <row r="77" spans="1:9" hidden="1" x14ac:dyDescent="0.2">
      <c r="A77" s="24"/>
      <c r="B77" s="45">
        <f>SUM(B73:B76)</f>
        <v>327201.86</v>
      </c>
      <c r="C77" s="46"/>
      <c r="D77" s="46"/>
    </row>
    <row r="78" spans="1:9" hidden="1" x14ac:dyDescent="0.2">
      <c r="B78" s="45">
        <f>B66-B77</f>
        <v>1276.7600000000093</v>
      </c>
      <c r="C78" s="21" t="s">
        <v>67</v>
      </c>
    </row>
    <row r="79" spans="1:9" hidden="1" x14ac:dyDescent="0.2">
      <c r="C79" s="21"/>
    </row>
    <row r="80" spans="1:9" hidden="1" x14ac:dyDescent="0.2">
      <c r="C80" s="21">
        <f>B72-B77</f>
        <v>0</v>
      </c>
    </row>
    <row r="81" spans="3:3" hidden="1" x14ac:dyDescent="0.2">
      <c r="C81" s="45"/>
    </row>
    <row r="82" spans="3:3" x14ac:dyDescent="0.2">
      <c r="C82" s="20"/>
    </row>
    <row r="83" spans="3:3" ht="11.45" customHeight="1" x14ac:dyDescent="0.2"/>
  </sheetData>
  <mergeCells count="1">
    <mergeCell ref="C70:C7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9099-0F53-4192-A606-8BAAD7EE60EA}">
  <dimension ref="A1:I87"/>
  <sheetViews>
    <sheetView topLeftCell="A41" zoomScale="80" zoomScaleNormal="80" workbookViewId="0">
      <selection activeCell="A70" sqref="A70:XFD90"/>
    </sheetView>
  </sheetViews>
  <sheetFormatPr defaultRowHeight="15" x14ac:dyDescent="0.2"/>
  <cols>
    <col min="1" max="1" width="39.33203125" customWidth="1"/>
    <col min="2" max="2" width="16.88671875" style="2" customWidth="1"/>
    <col min="3" max="3" width="12.21875" customWidth="1"/>
    <col min="4" max="4" width="37.77734375" style="3" customWidth="1"/>
    <col min="5" max="5" width="8.77734375" style="17"/>
    <col min="6" max="6" width="35.5546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162.5</v>
      </c>
      <c r="E4" s="14">
        <v>3238</v>
      </c>
      <c r="F4" s="14" t="s">
        <v>24</v>
      </c>
    </row>
    <row r="5" spans="1:6" x14ac:dyDescent="0.2">
      <c r="A5" s="4" t="s">
        <v>11</v>
      </c>
      <c r="B5" s="5">
        <v>60536611486</v>
      </c>
      <c r="C5" s="4" t="s">
        <v>20</v>
      </c>
      <c r="D5" s="18">
        <v>881.25</v>
      </c>
      <c r="E5" s="15">
        <v>3237</v>
      </c>
      <c r="F5" s="12" t="s">
        <v>32</v>
      </c>
    </row>
    <row r="6" spans="1:6" x14ac:dyDescent="0.2">
      <c r="A6" s="4" t="s">
        <v>82</v>
      </c>
      <c r="B6" s="5">
        <v>52277663197</v>
      </c>
      <c r="C6" s="4" t="s">
        <v>20</v>
      </c>
      <c r="D6" s="18">
        <v>2906.82</v>
      </c>
      <c r="E6" s="15">
        <v>3235</v>
      </c>
      <c r="F6" s="12" t="s">
        <v>30</v>
      </c>
    </row>
    <row r="7" spans="1:6" x14ac:dyDescent="0.2">
      <c r="A7" s="4" t="s">
        <v>5</v>
      </c>
      <c r="B7" s="5">
        <v>31697199035</v>
      </c>
      <c r="C7" s="4" t="s">
        <v>20</v>
      </c>
      <c r="D7" s="18">
        <v>750</v>
      </c>
      <c r="E7" s="14">
        <v>3238</v>
      </c>
      <c r="F7" s="14" t="s">
        <v>24</v>
      </c>
    </row>
    <row r="8" spans="1:6" x14ac:dyDescent="0.2">
      <c r="A8" s="4"/>
      <c r="B8" s="5"/>
      <c r="C8" s="4"/>
      <c r="D8" s="18">
        <v>1656.25</v>
      </c>
      <c r="E8" s="15">
        <v>3235</v>
      </c>
      <c r="F8" s="10" t="s">
        <v>30</v>
      </c>
    </row>
    <row r="9" spans="1:6" x14ac:dyDescent="0.2">
      <c r="A9" s="4"/>
      <c r="B9" s="5"/>
      <c r="C9" s="10"/>
      <c r="D9" s="18">
        <v>130.44999999999999</v>
      </c>
      <c r="E9" s="15">
        <v>3221</v>
      </c>
      <c r="F9" s="10" t="s">
        <v>27</v>
      </c>
    </row>
    <row r="10" spans="1:6" x14ac:dyDescent="0.2">
      <c r="A10" s="4" t="s">
        <v>83</v>
      </c>
      <c r="B10" s="5">
        <v>26187994862</v>
      </c>
      <c r="C10" s="10" t="s">
        <v>20</v>
      </c>
      <c r="D10" s="18">
        <v>19.79</v>
      </c>
      <c r="E10" s="15">
        <v>3292</v>
      </c>
      <c r="F10" s="10" t="s">
        <v>85</v>
      </c>
    </row>
    <row r="11" spans="1:6" x14ac:dyDescent="0.2">
      <c r="A11" s="4" t="s">
        <v>84</v>
      </c>
      <c r="B11" s="5">
        <v>80848401890</v>
      </c>
      <c r="C11" s="10" t="s">
        <v>20</v>
      </c>
      <c r="D11" s="18">
        <v>320</v>
      </c>
      <c r="E11" s="15">
        <v>3236</v>
      </c>
      <c r="F11" s="10" t="s">
        <v>77</v>
      </c>
    </row>
    <row r="12" spans="1:6" x14ac:dyDescent="0.2">
      <c r="A12" s="4" t="s">
        <v>10</v>
      </c>
      <c r="B12" s="5">
        <v>48197173493</v>
      </c>
      <c r="C12" s="4" t="s">
        <v>20</v>
      </c>
      <c r="D12" s="18">
        <v>17666.88</v>
      </c>
      <c r="E12" s="15">
        <v>3235</v>
      </c>
      <c r="F12" s="4" t="s">
        <v>30</v>
      </c>
    </row>
    <row r="13" spans="1:6" x14ac:dyDescent="0.2">
      <c r="A13" s="4"/>
      <c r="B13" s="5"/>
      <c r="C13" s="4"/>
      <c r="D13" s="18">
        <v>9716.7900000000009</v>
      </c>
      <c r="E13" s="14">
        <v>3239</v>
      </c>
      <c r="F13" s="14" t="s">
        <v>28</v>
      </c>
    </row>
    <row r="14" spans="1:6" x14ac:dyDescent="0.2">
      <c r="A14" s="4" t="s">
        <v>71</v>
      </c>
      <c r="B14" s="5">
        <v>11578972258</v>
      </c>
      <c r="C14" s="10" t="s">
        <v>20</v>
      </c>
      <c r="D14" s="18">
        <v>2169.02</v>
      </c>
      <c r="E14" s="14">
        <v>3211</v>
      </c>
      <c r="F14" s="14" t="s">
        <v>26</v>
      </c>
    </row>
    <row r="15" spans="1:6" x14ac:dyDescent="0.2">
      <c r="A15" s="4" t="s">
        <v>15</v>
      </c>
      <c r="B15" s="5">
        <v>85821130368</v>
      </c>
      <c r="C15" s="4" t="s">
        <v>20</v>
      </c>
      <c r="D15" s="18">
        <v>1.99</v>
      </c>
      <c r="E15" s="15">
        <v>3299</v>
      </c>
      <c r="F15" s="12" t="s">
        <v>33</v>
      </c>
    </row>
    <row r="16" spans="1:6" ht="15" customHeight="1" x14ac:dyDescent="0.2">
      <c r="A16" s="4" t="s">
        <v>9</v>
      </c>
      <c r="B16" s="5">
        <v>68419124305</v>
      </c>
      <c r="C16" s="4" t="s">
        <v>20</v>
      </c>
      <c r="D16" s="18">
        <v>31.86</v>
      </c>
      <c r="E16" s="15">
        <v>3234</v>
      </c>
      <c r="F16" s="12" t="s">
        <v>65</v>
      </c>
    </row>
    <row r="17" spans="1:6" ht="15" customHeight="1" x14ac:dyDescent="0.2">
      <c r="A17" s="4" t="s">
        <v>86</v>
      </c>
      <c r="B17" s="5">
        <v>80572192786</v>
      </c>
      <c r="C17" s="4" t="s">
        <v>20</v>
      </c>
      <c r="D17" s="18">
        <v>94.24</v>
      </c>
      <c r="E17" s="15">
        <v>3212</v>
      </c>
      <c r="F17" s="12" t="s">
        <v>29</v>
      </c>
    </row>
    <row r="18" spans="1:6" x14ac:dyDescent="0.2">
      <c r="A18" s="4" t="s">
        <v>6</v>
      </c>
      <c r="B18" s="5">
        <v>27759560625</v>
      </c>
      <c r="C18" s="4" t="s">
        <v>20</v>
      </c>
      <c r="D18" s="19">
        <v>56.91</v>
      </c>
      <c r="E18" s="14">
        <v>3223</v>
      </c>
      <c r="F18" s="14" t="s">
        <v>25</v>
      </c>
    </row>
    <row r="19" spans="1:6" x14ac:dyDescent="0.2">
      <c r="A19" s="4" t="s">
        <v>87</v>
      </c>
      <c r="B19" s="5">
        <v>43150843424</v>
      </c>
      <c r="C19" s="4" t="s">
        <v>20</v>
      </c>
      <c r="D19" s="19">
        <v>250</v>
      </c>
      <c r="E19" s="14">
        <v>3213</v>
      </c>
      <c r="F19" s="14" t="s">
        <v>45</v>
      </c>
    </row>
    <row r="20" spans="1:6" x14ac:dyDescent="0.2">
      <c r="A20" s="4" t="s">
        <v>14</v>
      </c>
      <c r="B20" s="5">
        <v>86321161015</v>
      </c>
      <c r="C20" s="4" t="s">
        <v>20</v>
      </c>
      <c r="D20" s="19">
        <v>2187.5</v>
      </c>
      <c r="E20" s="14">
        <v>3238</v>
      </c>
      <c r="F20" s="14" t="s">
        <v>24</v>
      </c>
    </row>
    <row r="21" spans="1:6" x14ac:dyDescent="0.2">
      <c r="A21" s="4"/>
      <c r="B21" s="5"/>
      <c r="C21" s="4"/>
      <c r="D21" s="19">
        <v>20000</v>
      </c>
      <c r="E21" s="14">
        <v>3237</v>
      </c>
      <c r="F21" s="14" t="s">
        <v>32</v>
      </c>
    </row>
    <row r="22" spans="1:6" x14ac:dyDescent="0.2">
      <c r="A22" s="4" t="s">
        <v>12</v>
      </c>
      <c r="B22" s="5">
        <v>59143170280</v>
      </c>
      <c r="C22" s="4" t="s">
        <v>21</v>
      </c>
      <c r="D22" s="18">
        <v>637.5</v>
      </c>
      <c r="E22" s="14">
        <v>3238</v>
      </c>
      <c r="F22" s="14" t="s">
        <v>24</v>
      </c>
    </row>
    <row r="23" spans="1:6" x14ac:dyDescent="0.2">
      <c r="A23" s="4" t="s">
        <v>88</v>
      </c>
      <c r="B23" s="5">
        <v>8564317085</v>
      </c>
      <c r="C23" s="4" t="s">
        <v>20</v>
      </c>
      <c r="D23" s="18">
        <v>30.75</v>
      </c>
      <c r="E23" s="14">
        <v>3234</v>
      </c>
      <c r="F23" s="14" t="s">
        <v>65</v>
      </c>
    </row>
    <row r="24" spans="1:6" x14ac:dyDescent="0.2">
      <c r="A24" s="4" t="s">
        <v>1</v>
      </c>
      <c r="B24" s="5">
        <v>28495895537</v>
      </c>
      <c r="C24" s="4" t="s">
        <v>20</v>
      </c>
      <c r="D24" s="19">
        <v>25.82</v>
      </c>
      <c r="E24" s="13">
        <v>3211</v>
      </c>
      <c r="F24" s="13" t="s">
        <v>26</v>
      </c>
    </row>
    <row r="25" spans="1:6" x14ac:dyDescent="0.2">
      <c r="A25" s="4"/>
      <c r="B25" s="5"/>
      <c r="C25" s="4"/>
      <c r="D25" s="19">
        <v>163.22999999999999</v>
      </c>
      <c r="E25" s="16">
        <v>3293</v>
      </c>
      <c r="F25" s="10" t="s">
        <v>44</v>
      </c>
    </row>
    <row r="26" spans="1:6" x14ac:dyDescent="0.2">
      <c r="A26" s="4"/>
      <c r="B26" s="5"/>
      <c r="C26" s="4"/>
      <c r="D26" s="19">
        <v>274.36</v>
      </c>
      <c r="E26" s="16">
        <v>3213</v>
      </c>
      <c r="F26" s="10" t="s">
        <v>45</v>
      </c>
    </row>
    <row r="27" spans="1:6" x14ac:dyDescent="0.2">
      <c r="A27" s="4"/>
      <c r="B27" s="5"/>
      <c r="C27" s="4"/>
      <c r="D27" s="19">
        <v>772.12</v>
      </c>
      <c r="E27" s="16">
        <v>4221</v>
      </c>
      <c r="F27" s="10" t="s">
        <v>89</v>
      </c>
    </row>
    <row r="28" spans="1:6" ht="30" x14ac:dyDescent="0.2">
      <c r="A28" s="4" t="s">
        <v>90</v>
      </c>
      <c r="B28" s="5">
        <v>64645054565</v>
      </c>
      <c r="C28" s="4" t="s">
        <v>91</v>
      </c>
      <c r="D28" s="19">
        <v>742.5</v>
      </c>
      <c r="E28" s="16">
        <v>4221</v>
      </c>
      <c r="F28" s="10" t="s">
        <v>89</v>
      </c>
    </row>
    <row r="29" spans="1:6" x14ac:dyDescent="0.2">
      <c r="A29" s="4" t="s">
        <v>50</v>
      </c>
      <c r="B29" s="5">
        <v>83795461036</v>
      </c>
      <c r="C29" s="4" t="s">
        <v>20</v>
      </c>
      <c r="D29" s="19">
        <v>537.1</v>
      </c>
      <c r="E29" s="14">
        <v>3293</v>
      </c>
      <c r="F29" s="14" t="s">
        <v>44</v>
      </c>
    </row>
    <row r="30" spans="1:6" x14ac:dyDescent="0.2">
      <c r="A30" s="4" t="s">
        <v>8</v>
      </c>
      <c r="B30" s="5">
        <v>20142998436</v>
      </c>
      <c r="C30" s="4" t="s">
        <v>20</v>
      </c>
      <c r="D30" s="19">
        <v>822.5</v>
      </c>
      <c r="E30" s="16">
        <v>3232</v>
      </c>
      <c r="F30" s="12" t="s">
        <v>31</v>
      </c>
    </row>
    <row r="31" spans="1:6" x14ac:dyDescent="0.2">
      <c r="A31" s="4" t="s">
        <v>73</v>
      </c>
      <c r="B31" s="5">
        <v>70133616033</v>
      </c>
      <c r="C31" s="4" t="s">
        <v>20</v>
      </c>
      <c r="D31" s="19">
        <v>314.55</v>
      </c>
      <c r="E31" s="16">
        <v>3231</v>
      </c>
      <c r="F31" s="12" t="s">
        <v>23</v>
      </c>
    </row>
    <row r="32" spans="1:6" x14ac:dyDescent="0.2">
      <c r="A32" s="4" t="s">
        <v>92</v>
      </c>
      <c r="B32" s="5">
        <v>4285291719</v>
      </c>
      <c r="C32" s="4" t="s">
        <v>20</v>
      </c>
      <c r="D32" s="19">
        <v>448</v>
      </c>
      <c r="E32" s="16">
        <v>3213</v>
      </c>
      <c r="F32" s="12" t="s">
        <v>45</v>
      </c>
    </row>
    <row r="33" spans="1:9" ht="30" x14ac:dyDescent="0.2">
      <c r="A33" s="4" t="s">
        <v>2</v>
      </c>
      <c r="B33" s="5">
        <v>82031999604</v>
      </c>
      <c r="C33" s="4" t="s">
        <v>20</v>
      </c>
      <c r="D33" s="19">
        <v>153.96</v>
      </c>
      <c r="E33" s="16">
        <v>3212</v>
      </c>
      <c r="F33" s="12" t="s">
        <v>29</v>
      </c>
    </row>
    <row r="34" spans="1:9" x14ac:dyDescent="0.2">
      <c r="A34" s="4" t="s">
        <v>93</v>
      </c>
      <c r="B34" s="5">
        <v>85584865987</v>
      </c>
      <c r="C34" s="4" t="s">
        <v>20</v>
      </c>
      <c r="D34" s="19">
        <v>359.03</v>
      </c>
      <c r="E34" s="16">
        <v>3234</v>
      </c>
      <c r="F34" s="12" t="s">
        <v>65</v>
      </c>
    </row>
    <row r="35" spans="1:9" ht="15.75" x14ac:dyDescent="0.2">
      <c r="A35" s="6" t="s">
        <v>22</v>
      </c>
      <c r="B35" s="5"/>
      <c r="C35" s="4"/>
      <c r="D35" s="39">
        <f>SUM(D3:D34)</f>
        <v>65052.26</v>
      </c>
      <c r="E35" s="15"/>
      <c r="F35" s="4"/>
      <c r="G35" s="1"/>
      <c r="I35" s="20"/>
    </row>
    <row r="36" spans="1:9" s="37" customFormat="1" x14ac:dyDescent="0.2">
      <c r="A36" s="34" t="s">
        <v>54</v>
      </c>
      <c r="B36" s="33"/>
      <c r="C36" s="32"/>
      <c r="D36" s="40"/>
      <c r="E36" s="38">
        <v>3221</v>
      </c>
      <c r="F36" s="34" t="s">
        <v>55</v>
      </c>
    </row>
    <row r="37" spans="1:9" s="37" customFormat="1" x14ac:dyDescent="0.2">
      <c r="A37" s="34" t="s">
        <v>56</v>
      </c>
      <c r="B37" s="33"/>
      <c r="C37" s="32"/>
      <c r="D37" s="40">
        <v>360.4</v>
      </c>
      <c r="E37" s="38">
        <v>3293</v>
      </c>
      <c r="F37" s="34" t="s">
        <v>44</v>
      </c>
    </row>
    <row r="38" spans="1:9" s="37" customFormat="1" x14ac:dyDescent="0.2">
      <c r="A38" s="34" t="s">
        <v>57</v>
      </c>
      <c r="B38" s="33"/>
      <c r="C38" s="32"/>
      <c r="D38" s="40"/>
      <c r="E38" s="38">
        <v>3299</v>
      </c>
      <c r="F38" s="34" t="s">
        <v>33</v>
      </c>
    </row>
    <row r="39" spans="1:9" s="41" customFormat="1" ht="30" x14ac:dyDescent="0.2">
      <c r="A39" s="43" t="s">
        <v>95</v>
      </c>
      <c r="B39" s="42"/>
      <c r="C39" s="43" t="s">
        <v>20</v>
      </c>
      <c r="D39" s="48">
        <v>630</v>
      </c>
      <c r="E39" s="35">
        <v>3295</v>
      </c>
      <c r="F39" s="36" t="s">
        <v>41</v>
      </c>
    </row>
    <row r="40" spans="1:9" ht="15.75" x14ac:dyDescent="0.2">
      <c r="A40" s="6" t="s">
        <v>22</v>
      </c>
      <c r="B40" s="5"/>
      <c r="C40" s="4"/>
      <c r="D40" s="39">
        <f>SUM(D36:D39)</f>
        <v>990.4</v>
      </c>
      <c r="E40" s="38"/>
      <c r="F40" s="4"/>
    </row>
    <row r="41" spans="1:9" ht="15.75" x14ac:dyDescent="0.2">
      <c r="A41" s="27" t="s">
        <v>51</v>
      </c>
      <c r="B41" s="28"/>
      <c r="C41" s="29"/>
      <c r="D41" s="30">
        <f>D35+D40</f>
        <v>66042.66</v>
      </c>
      <c r="E41" s="31"/>
      <c r="F41" s="29"/>
    </row>
    <row r="42" spans="1:9" ht="15.75" x14ac:dyDescent="0.2">
      <c r="A42" s="27"/>
      <c r="B42" s="28"/>
      <c r="C42" s="29"/>
      <c r="D42" s="30"/>
      <c r="E42" s="31"/>
      <c r="F42" s="29"/>
      <c r="G42" s="1"/>
      <c r="I42" s="20"/>
    </row>
    <row r="43" spans="1:9" ht="15.75" x14ac:dyDescent="0.2">
      <c r="A43" s="27"/>
      <c r="B43" s="28"/>
      <c r="C43" s="29"/>
      <c r="D43" s="30"/>
      <c r="E43" s="31"/>
      <c r="F43" s="29"/>
      <c r="G43" s="1"/>
      <c r="I43" s="20"/>
    </row>
    <row r="44" spans="1:9" ht="15.75" x14ac:dyDescent="0.2">
      <c r="A44" s="27"/>
      <c r="B44" s="28"/>
      <c r="C44" s="29"/>
      <c r="D44" s="30"/>
      <c r="E44" s="31"/>
      <c r="F44" s="29"/>
      <c r="G44" s="1"/>
      <c r="I44" s="20"/>
    </row>
    <row r="45" spans="1:9" ht="15.75" x14ac:dyDescent="0.2">
      <c r="A45" s="27"/>
      <c r="B45" s="28"/>
      <c r="C45" s="29"/>
      <c r="D45" s="30"/>
      <c r="E45" s="31"/>
      <c r="F45" s="29"/>
      <c r="G45" s="1"/>
      <c r="I45" s="20"/>
    </row>
    <row r="46" spans="1:9" ht="15.75" x14ac:dyDescent="0.2">
      <c r="A46" s="26" t="s">
        <v>47</v>
      </c>
      <c r="I46" s="20"/>
    </row>
    <row r="47" spans="1:9" ht="15.75" x14ac:dyDescent="0.2">
      <c r="A47" s="6" t="s">
        <v>34</v>
      </c>
      <c r="B47" s="7"/>
      <c r="C47" s="6"/>
      <c r="D47" s="8" t="s">
        <v>17</v>
      </c>
      <c r="E47" s="9" t="s">
        <v>18</v>
      </c>
      <c r="F47" s="9" t="s">
        <v>19</v>
      </c>
    </row>
    <row r="48" spans="1:9" x14ac:dyDescent="0.2">
      <c r="A48" s="4" t="s">
        <v>74</v>
      </c>
      <c r="B48" s="5"/>
      <c r="C48" s="4"/>
      <c r="D48" s="47">
        <v>1473.5</v>
      </c>
      <c r="E48" s="15">
        <v>3237</v>
      </c>
      <c r="F48" s="4" t="s">
        <v>75</v>
      </c>
    </row>
    <row r="49" spans="1:9" ht="15.75" x14ac:dyDescent="0.2">
      <c r="A49" s="6" t="s">
        <v>22</v>
      </c>
      <c r="B49" s="5"/>
      <c r="C49" s="4"/>
      <c r="D49" s="39">
        <f>D48</f>
        <v>1473.5</v>
      </c>
      <c r="E49" s="15"/>
      <c r="F49" s="4"/>
    </row>
    <row r="54" spans="1:9" s="17" customFormat="1" ht="31.5" x14ac:dyDescent="0.2">
      <c r="A54" s="26" t="s">
        <v>48</v>
      </c>
      <c r="B54" s="2"/>
      <c r="C54"/>
      <c r="D54" s="3"/>
      <c r="F54"/>
      <c r="G54"/>
      <c r="H54"/>
      <c r="I54"/>
    </row>
    <row r="55" spans="1:9" s="17" customFormat="1" ht="15.75" x14ac:dyDescent="0.2">
      <c r="A55" s="6" t="s">
        <v>34</v>
      </c>
      <c r="B55" s="22" t="s">
        <v>17</v>
      </c>
      <c r="C55" s="9" t="s">
        <v>18</v>
      </c>
      <c r="D55" s="9" t="s">
        <v>19</v>
      </c>
      <c r="F55"/>
      <c r="G55"/>
      <c r="H55"/>
      <c r="I55"/>
    </row>
    <row r="56" spans="1:9" s="17" customFormat="1" x14ac:dyDescent="0.2">
      <c r="A56" s="10" t="s">
        <v>96</v>
      </c>
      <c r="B56" s="19">
        <v>228301.23</v>
      </c>
      <c r="C56" s="25">
        <v>3111</v>
      </c>
      <c r="D56" s="10" t="s">
        <v>36</v>
      </c>
      <c r="F56"/>
      <c r="G56"/>
      <c r="H56"/>
      <c r="I56"/>
    </row>
    <row r="57" spans="1:9" s="17" customFormat="1" x14ac:dyDescent="0.2">
      <c r="A57" s="10"/>
      <c r="B57" s="19">
        <v>559.19000000000005</v>
      </c>
      <c r="C57" s="25">
        <v>2312</v>
      </c>
      <c r="D57" s="10" t="s">
        <v>37</v>
      </c>
      <c r="F57"/>
      <c r="G57"/>
      <c r="H57"/>
      <c r="I57"/>
    </row>
    <row r="58" spans="1:9" s="17" customFormat="1" x14ac:dyDescent="0.2">
      <c r="A58" s="10" t="s">
        <v>35</v>
      </c>
      <c r="B58" s="19">
        <v>37976.99</v>
      </c>
      <c r="C58" s="25">
        <v>3132</v>
      </c>
      <c r="D58" s="10" t="s">
        <v>38</v>
      </c>
      <c r="F58"/>
      <c r="G58"/>
      <c r="H58"/>
      <c r="I58"/>
    </row>
    <row r="59" spans="1:9" s="17" customFormat="1" x14ac:dyDescent="0.2">
      <c r="A59" s="10" t="s">
        <v>42</v>
      </c>
      <c r="B59" s="19">
        <v>5518.88</v>
      </c>
      <c r="C59" s="25">
        <v>3211</v>
      </c>
      <c r="D59" s="10" t="s">
        <v>43</v>
      </c>
      <c r="F59"/>
      <c r="G59"/>
      <c r="H59"/>
      <c r="I59"/>
    </row>
    <row r="60" spans="1:9" s="17" customFormat="1" x14ac:dyDescent="0.2">
      <c r="A60" s="10" t="s">
        <v>94</v>
      </c>
      <c r="B60" s="19">
        <v>1254.99</v>
      </c>
      <c r="C60" s="25"/>
      <c r="D60" s="10"/>
      <c r="F60"/>
      <c r="G60"/>
      <c r="H60"/>
      <c r="I60"/>
    </row>
    <row r="61" spans="1:9" s="17" customFormat="1" x14ac:dyDescent="0.2">
      <c r="A61" s="10" t="s">
        <v>97</v>
      </c>
      <c r="B61" s="19">
        <v>3650.73</v>
      </c>
      <c r="C61" s="25">
        <v>3212</v>
      </c>
      <c r="D61" s="10" t="s">
        <v>39</v>
      </c>
      <c r="F61"/>
      <c r="G61"/>
      <c r="H61"/>
      <c r="I61"/>
    </row>
    <row r="62" spans="1:9" s="17" customFormat="1" x14ac:dyDescent="0.2">
      <c r="A62" s="10" t="s">
        <v>70</v>
      </c>
      <c r="B62" s="19"/>
      <c r="C62" s="25"/>
      <c r="D62" s="10" t="s">
        <v>70</v>
      </c>
      <c r="F62"/>
      <c r="G62"/>
      <c r="H62"/>
      <c r="I62"/>
    </row>
    <row r="63" spans="1:9" s="17" customFormat="1" x14ac:dyDescent="0.2">
      <c r="A63" s="10" t="s">
        <v>115</v>
      </c>
      <c r="B63" s="19">
        <v>617.66999999999996</v>
      </c>
      <c r="C63" s="25">
        <v>3291</v>
      </c>
      <c r="D63" s="10" t="s">
        <v>40</v>
      </c>
      <c r="F63"/>
      <c r="G63"/>
      <c r="H63"/>
      <c r="I63"/>
    </row>
    <row r="64" spans="1:9" s="17" customFormat="1" ht="15.75" x14ac:dyDescent="0.2">
      <c r="A64" s="6" t="s">
        <v>22</v>
      </c>
      <c r="B64" s="11">
        <f>SUM(B56:B63)</f>
        <v>277879.67999999999</v>
      </c>
      <c r="C64" s="25"/>
      <c r="D64" s="4"/>
      <c r="F64"/>
      <c r="G64"/>
      <c r="H64"/>
      <c r="I64"/>
    </row>
    <row r="65" spans="1:9" s="17" customFormat="1" x14ac:dyDescent="0.2">
      <c r="A65"/>
      <c r="B65" s="21"/>
      <c r="C65" s="23"/>
      <c r="D65"/>
      <c r="F65"/>
      <c r="G65"/>
      <c r="H65"/>
      <c r="I65"/>
    </row>
    <row r="66" spans="1:9" s="17" customFormat="1" x14ac:dyDescent="0.2">
      <c r="A66" s="24"/>
      <c r="B66" s="21"/>
      <c r="C66" s="23"/>
      <c r="D66" s="24"/>
      <c r="F66"/>
      <c r="G66"/>
      <c r="H66"/>
      <c r="I66"/>
    </row>
    <row r="69" spans="1:9" s="17" customFormat="1" x14ac:dyDescent="0.2">
      <c r="A69" s="24" t="s">
        <v>53</v>
      </c>
      <c r="B69" s="45">
        <f>B64+D49+D41</f>
        <v>345395.83999999997</v>
      </c>
      <c r="C69" s="44"/>
      <c r="D69" s="24"/>
      <c r="F69" s="20"/>
      <c r="G69"/>
      <c r="H69"/>
      <c r="I69"/>
    </row>
    <row r="70" spans="1:9" s="17" customFormat="1" x14ac:dyDescent="0.2">
      <c r="A70"/>
      <c r="B70" s="2"/>
      <c r="C70"/>
      <c r="D70" s="3"/>
      <c r="F70"/>
      <c r="G70"/>
      <c r="H70"/>
      <c r="I70"/>
    </row>
    <row r="71" spans="1:9" s="17" customFormat="1" hidden="1" x14ac:dyDescent="0.2">
      <c r="A71" s="24" t="s">
        <v>62</v>
      </c>
      <c r="B71" s="21">
        <v>330488.12</v>
      </c>
      <c r="C71"/>
      <c r="D71" s="3"/>
      <c r="F71" s="20"/>
      <c r="G71"/>
      <c r="H71"/>
      <c r="I71"/>
    </row>
    <row r="72" spans="1:9" hidden="1" x14ac:dyDescent="0.2">
      <c r="A72" t="s">
        <v>63</v>
      </c>
      <c r="B72" s="21">
        <v>18681.990000000002</v>
      </c>
    </row>
    <row r="73" spans="1:9" s="17" customFormat="1" hidden="1" x14ac:dyDescent="0.2">
      <c r="A73" t="s">
        <v>59</v>
      </c>
      <c r="B73" s="21">
        <v>-943</v>
      </c>
      <c r="C73" s="63" t="s">
        <v>64</v>
      </c>
      <c r="D73" s="21"/>
      <c r="F73"/>
      <c r="G73"/>
      <c r="H73"/>
      <c r="I73"/>
    </row>
    <row r="74" spans="1:9" s="17" customFormat="1" hidden="1" x14ac:dyDescent="0.2">
      <c r="A74" t="s">
        <v>60</v>
      </c>
      <c r="B74" s="21"/>
      <c r="C74" s="63"/>
      <c r="D74" s="21"/>
      <c r="F74"/>
      <c r="G74"/>
      <c r="H74"/>
      <c r="I74"/>
    </row>
    <row r="75" spans="1:9" s="17" customFormat="1" hidden="1" x14ac:dyDescent="0.2">
      <c r="A75" t="s">
        <v>98</v>
      </c>
      <c r="B75" s="21">
        <v>-4187.72</v>
      </c>
      <c r="C75"/>
      <c r="D75" s="21"/>
      <c r="F75"/>
      <c r="G75"/>
      <c r="H75"/>
      <c r="I75"/>
    </row>
    <row r="76" spans="1:9" hidden="1" x14ac:dyDescent="0.2">
      <c r="A76" s="24"/>
      <c r="B76" s="45">
        <f>SUM(B71:B75)</f>
        <v>344039.39</v>
      </c>
    </row>
    <row r="77" spans="1:9" hidden="1" x14ac:dyDescent="0.2">
      <c r="A77" s="24" t="s">
        <v>58</v>
      </c>
      <c r="B77" s="21">
        <v>344322.13</v>
      </c>
    </row>
    <row r="78" spans="1:9" hidden="1" x14ac:dyDescent="0.2">
      <c r="A78" s="24" t="s">
        <v>61</v>
      </c>
      <c r="B78" s="21">
        <v>-980.74</v>
      </c>
    </row>
    <row r="79" spans="1:9" hidden="1" x14ac:dyDescent="0.2">
      <c r="A79" s="24" t="s">
        <v>66</v>
      </c>
      <c r="B79" s="21"/>
    </row>
    <row r="80" spans="1:9" hidden="1" x14ac:dyDescent="0.2">
      <c r="A80" t="s">
        <v>60</v>
      </c>
      <c r="B80" s="21">
        <v>698</v>
      </c>
    </row>
    <row r="81" spans="1:9" hidden="1" x14ac:dyDescent="0.2">
      <c r="A81" s="24"/>
      <c r="B81" s="45">
        <f>SUM(B77:B80)</f>
        <v>344039.39</v>
      </c>
      <c r="C81" s="46"/>
      <c r="D81" s="46"/>
    </row>
    <row r="82" spans="1:9" hidden="1" x14ac:dyDescent="0.2">
      <c r="B82" s="45">
        <f>B69-B81</f>
        <v>1356.4499999999534</v>
      </c>
      <c r="C82" s="21" t="s">
        <v>67</v>
      </c>
    </row>
    <row r="83" spans="1:9" hidden="1" x14ac:dyDescent="0.2">
      <c r="C83" s="21"/>
    </row>
    <row r="84" spans="1:9" hidden="1" x14ac:dyDescent="0.2">
      <c r="C84" s="21">
        <f>B76-B81</f>
        <v>0</v>
      </c>
    </row>
    <row r="85" spans="1:9" s="3" customFormat="1" hidden="1" x14ac:dyDescent="0.2">
      <c r="A85"/>
      <c r="B85" s="2"/>
      <c r="C85" s="45"/>
      <c r="E85" s="17"/>
      <c r="F85"/>
      <c r="G85"/>
      <c r="H85"/>
      <c r="I85"/>
    </row>
    <row r="86" spans="1:9" s="3" customFormat="1" hidden="1" x14ac:dyDescent="0.2">
      <c r="A86"/>
      <c r="B86" s="2"/>
      <c r="C86" s="20"/>
      <c r="E86" s="17"/>
      <c r="F86"/>
      <c r="G86"/>
      <c r="H86"/>
      <c r="I86"/>
    </row>
    <row r="87" spans="1:9" s="3" customFormat="1" ht="11.45" customHeight="1" x14ac:dyDescent="0.2">
      <c r="A87"/>
      <c r="B87" s="2"/>
      <c r="C87"/>
      <c r="E87" s="17"/>
      <c r="F87"/>
      <c r="G87"/>
      <c r="H87"/>
      <c r="I87"/>
    </row>
  </sheetData>
  <mergeCells count="1">
    <mergeCell ref="C73:C7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31D8-80FE-458D-9652-53C5A18401DE}">
  <dimension ref="A1:I93"/>
  <sheetViews>
    <sheetView topLeftCell="A59" zoomScale="80" zoomScaleNormal="80" workbookViewId="0">
      <selection activeCell="A77" sqref="A77:XFD92"/>
    </sheetView>
  </sheetViews>
  <sheetFormatPr defaultRowHeight="15" x14ac:dyDescent="0.2"/>
  <cols>
    <col min="1" max="1" width="39.33203125" customWidth="1"/>
    <col min="2" max="2" width="16.88671875" style="2" customWidth="1"/>
    <col min="3" max="3" width="12.21875" customWidth="1"/>
    <col min="4" max="4" width="37.77734375" style="3" customWidth="1"/>
    <col min="5" max="5" width="8.77734375" style="17"/>
    <col min="6" max="6" width="35.5546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162.5</v>
      </c>
      <c r="E4" s="14">
        <v>3238</v>
      </c>
      <c r="F4" s="14" t="s">
        <v>24</v>
      </c>
    </row>
    <row r="5" spans="1:6" x14ac:dyDescent="0.2">
      <c r="A5" s="4" t="s">
        <v>11</v>
      </c>
      <c r="B5" s="5">
        <v>60536611486</v>
      </c>
      <c r="C5" s="4" t="s">
        <v>20</v>
      </c>
      <c r="D5" s="18">
        <v>881.25</v>
      </c>
      <c r="E5" s="15">
        <v>3237</v>
      </c>
      <c r="F5" s="12" t="s">
        <v>32</v>
      </c>
    </row>
    <row r="6" spans="1:6" x14ac:dyDescent="0.2">
      <c r="A6" s="4" t="s">
        <v>82</v>
      </c>
      <c r="B6" s="5">
        <v>52277663197</v>
      </c>
      <c r="C6" s="4" t="s">
        <v>20</v>
      </c>
      <c r="D6" s="18">
        <v>1453.41</v>
      </c>
      <c r="E6" s="15">
        <v>3235</v>
      </c>
      <c r="F6" s="12" t="s">
        <v>30</v>
      </c>
    </row>
    <row r="7" spans="1:6" x14ac:dyDescent="0.2">
      <c r="A7" s="4" t="s">
        <v>5</v>
      </c>
      <c r="B7" s="5">
        <v>31697199035</v>
      </c>
      <c r="C7" s="4" t="s">
        <v>20</v>
      </c>
      <c r="D7" s="18">
        <v>750</v>
      </c>
      <c r="E7" s="14">
        <v>3238</v>
      </c>
      <c r="F7" s="14" t="s">
        <v>24</v>
      </c>
    </row>
    <row r="8" spans="1:6" x14ac:dyDescent="0.2">
      <c r="A8" s="4"/>
      <c r="B8" s="5"/>
      <c r="C8" s="4"/>
      <c r="D8" s="18">
        <v>1656.25</v>
      </c>
      <c r="E8" s="15">
        <v>3235</v>
      </c>
      <c r="F8" s="10" t="s">
        <v>30</v>
      </c>
    </row>
    <row r="9" spans="1:6" x14ac:dyDescent="0.2">
      <c r="A9" s="4"/>
      <c r="B9" s="5"/>
      <c r="C9" s="10"/>
      <c r="D9" s="18">
        <v>848.38</v>
      </c>
      <c r="E9" s="15">
        <v>3221</v>
      </c>
      <c r="F9" s="10" t="s">
        <v>27</v>
      </c>
    </row>
    <row r="10" spans="1:6" x14ac:dyDescent="0.2">
      <c r="A10" s="4" t="s">
        <v>99</v>
      </c>
      <c r="B10" s="5"/>
      <c r="C10" s="10" t="s">
        <v>100</v>
      </c>
      <c r="D10" s="18">
        <v>444.44</v>
      </c>
      <c r="E10" s="15">
        <v>3211</v>
      </c>
      <c r="F10" s="10" t="s">
        <v>26</v>
      </c>
    </row>
    <row r="11" spans="1:6" x14ac:dyDescent="0.2">
      <c r="A11" s="4" t="s">
        <v>84</v>
      </c>
      <c r="B11" s="5">
        <v>80848401890</v>
      </c>
      <c r="C11" s="10" t="s">
        <v>20</v>
      </c>
      <c r="D11" s="18">
        <v>960</v>
      </c>
      <c r="E11" s="15">
        <v>3236</v>
      </c>
      <c r="F11" s="10" t="s">
        <v>77</v>
      </c>
    </row>
    <row r="12" spans="1:6" x14ac:dyDescent="0.2">
      <c r="A12" s="4" t="s">
        <v>10</v>
      </c>
      <c r="B12" s="5">
        <v>48197173493</v>
      </c>
      <c r="C12" s="4" t="s">
        <v>20</v>
      </c>
      <c r="D12" s="18">
        <v>17841.88</v>
      </c>
      <c r="E12" s="15">
        <v>3235</v>
      </c>
      <c r="F12" s="4" t="s">
        <v>30</v>
      </c>
    </row>
    <row r="13" spans="1:6" x14ac:dyDescent="0.2">
      <c r="A13" s="4"/>
      <c r="B13" s="5"/>
      <c r="C13" s="4"/>
      <c r="D13" s="18">
        <v>9716.7900000000009</v>
      </c>
      <c r="E13" s="14">
        <v>3239</v>
      </c>
      <c r="F13" s="14" t="s">
        <v>28</v>
      </c>
    </row>
    <row r="14" spans="1:6" x14ac:dyDescent="0.2">
      <c r="A14" s="4" t="s">
        <v>101</v>
      </c>
      <c r="B14" s="5">
        <v>82376202251</v>
      </c>
      <c r="C14" s="4" t="s">
        <v>20</v>
      </c>
      <c r="D14" s="18">
        <v>1066</v>
      </c>
      <c r="E14" s="14">
        <v>3213</v>
      </c>
      <c r="F14" s="14" t="s">
        <v>45</v>
      </c>
    </row>
    <row r="15" spans="1:6" x14ac:dyDescent="0.2">
      <c r="A15" s="4" t="s">
        <v>71</v>
      </c>
      <c r="B15" s="5">
        <v>11578972258</v>
      </c>
      <c r="C15" s="10" t="s">
        <v>20</v>
      </c>
      <c r="D15" s="18">
        <v>6223.86</v>
      </c>
      <c r="E15" s="14">
        <v>3211</v>
      </c>
      <c r="F15" s="14" t="s">
        <v>26</v>
      </c>
    </row>
    <row r="16" spans="1:6" x14ac:dyDescent="0.2">
      <c r="A16" s="4" t="s">
        <v>15</v>
      </c>
      <c r="B16" s="5">
        <v>85821130368</v>
      </c>
      <c r="C16" s="4" t="s">
        <v>20</v>
      </c>
      <c r="D16" s="18">
        <v>5.64</v>
      </c>
      <c r="E16" s="15">
        <v>3299</v>
      </c>
      <c r="F16" s="12" t="s">
        <v>33</v>
      </c>
    </row>
    <row r="17" spans="1:6" x14ac:dyDescent="0.2">
      <c r="A17" s="4" t="s">
        <v>102</v>
      </c>
      <c r="B17" s="5">
        <v>32663870218</v>
      </c>
      <c r="C17" s="4" t="s">
        <v>20</v>
      </c>
      <c r="D17" s="18">
        <v>450</v>
      </c>
      <c r="E17" s="15">
        <v>3213</v>
      </c>
      <c r="F17" s="12" t="s">
        <v>45</v>
      </c>
    </row>
    <row r="18" spans="1:6" x14ac:dyDescent="0.2">
      <c r="A18" s="4" t="s">
        <v>103</v>
      </c>
      <c r="B18" s="5">
        <v>87311810356</v>
      </c>
      <c r="C18" s="4" t="s">
        <v>20</v>
      </c>
      <c r="D18" s="18">
        <v>114.38</v>
      </c>
      <c r="E18" s="15">
        <v>3231</v>
      </c>
      <c r="F18" s="12" t="s">
        <v>23</v>
      </c>
    </row>
    <row r="19" spans="1:6" ht="15" customHeight="1" x14ac:dyDescent="0.2">
      <c r="A19" s="4" t="s">
        <v>9</v>
      </c>
      <c r="B19" s="5">
        <v>68419124305</v>
      </c>
      <c r="C19" s="4" t="s">
        <v>20</v>
      </c>
      <c r="D19" s="18">
        <v>31.86</v>
      </c>
      <c r="E19" s="15">
        <v>3234</v>
      </c>
      <c r="F19" s="12" t="s">
        <v>65</v>
      </c>
    </row>
    <row r="20" spans="1:6" ht="15" customHeight="1" x14ac:dyDescent="0.2">
      <c r="A20" s="4" t="s">
        <v>104</v>
      </c>
      <c r="B20" s="5">
        <v>90255354200</v>
      </c>
      <c r="C20" s="4" t="s">
        <v>20</v>
      </c>
      <c r="D20" s="18">
        <v>100</v>
      </c>
      <c r="E20" s="15">
        <v>3213</v>
      </c>
      <c r="F20" s="12" t="s">
        <v>45</v>
      </c>
    </row>
    <row r="21" spans="1:6" ht="15" customHeight="1" x14ac:dyDescent="0.2">
      <c r="A21" s="4" t="s">
        <v>86</v>
      </c>
      <c r="B21" s="5">
        <v>80572192786</v>
      </c>
      <c r="C21" s="4" t="s">
        <v>20</v>
      </c>
      <c r="D21" s="18">
        <v>94.24</v>
      </c>
      <c r="E21" s="15">
        <v>3212</v>
      </c>
      <c r="F21" s="12" t="s">
        <v>29</v>
      </c>
    </row>
    <row r="22" spans="1:6" x14ac:dyDescent="0.2">
      <c r="A22" s="4" t="s">
        <v>87</v>
      </c>
      <c r="B22" s="5">
        <v>43150843424</v>
      </c>
      <c r="C22" s="4" t="s">
        <v>20</v>
      </c>
      <c r="D22" s="19">
        <v>1625</v>
      </c>
      <c r="E22" s="14">
        <v>3213</v>
      </c>
      <c r="F22" s="14" t="s">
        <v>45</v>
      </c>
    </row>
    <row r="23" spans="1:6" x14ac:dyDescent="0.2">
      <c r="A23" s="4" t="s">
        <v>14</v>
      </c>
      <c r="B23" s="5">
        <v>86321161015</v>
      </c>
      <c r="C23" s="4" t="s">
        <v>20</v>
      </c>
      <c r="D23" s="19">
        <v>2187.5</v>
      </c>
      <c r="E23" s="14">
        <v>3238</v>
      </c>
      <c r="F23" s="14" t="s">
        <v>24</v>
      </c>
    </row>
    <row r="24" spans="1:6" x14ac:dyDescent="0.2">
      <c r="A24" s="4" t="s">
        <v>12</v>
      </c>
      <c r="B24" s="5">
        <v>59143170280</v>
      </c>
      <c r="C24" s="4" t="s">
        <v>21</v>
      </c>
      <c r="D24" s="18">
        <v>637.5</v>
      </c>
      <c r="E24" s="14">
        <v>3238</v>
      </c>
      <c r="F24" s="14" t="s">
        <v>24</v>
      </c>
    </row>
    <row r="25" spans="1:6" ht="30" x14ac:dyDescent="0.2">
      <c r="A25" s="4" t="s">
        <v>105</v>
      </c>
      <c r="B25" s="5">
        <v>3492821167</v>
      </c>
      <c r="C25" s="4" t="s">
        <v>20</v>
      </c>
      <c r="D25" s="18">
        <v>3087</v>
      </c>
      <c r="E25" s="14">
        <v>3221</v>
      </c>
      <c r="F25" s="14" t="s">
        <v>27</v>
      </c>
    </row>
    <row r="26" spans="1:6" x14ac:dyDescent="0.2">
      <c r="A26" s="4" t="s">
        <v>106</v>
      </c>
      <c r="B26" s="5">
        <v>28573765652</v>
      </c>
      <c r="C26" s="4" t="s">
        <v>20</v>
      </c>
      <c r="D26" s="18">
        <v>384.5</v>
      </c>
      <c r="E26" s="14">
        <v>3211</v>
      </c>
      <c r="F26" s="14" t="s">
        <v>26</v>
      </c>
    </row>
    <row r="27" spans="1:6" x14ac:dyDescent="0.2">
      <c r="A27" s="4" t="s">
        <v>1</v>
      </c>
      <c r="B27" s="5">
        <v>28495895537</v>
      </c>
      <c r="C27" s="4" t="s">
        <v>20</v>
      </c>
      <c r="D27" s="19">
        <v>110.91</v>
      </c>
      <c r="E27" s="13">
        <v>3211</v>
      </c>
      <c r="F27" s="13" t="s">
        <v>26</v>
      </c>
    </row>
    <row r="28" spans="1:6" x14ac:dyDescent="0.2">
      <c r="A28" s="4"/>
      <c r="B28" s="5"/>
      <c r="C28" s="4"/>
      <c r="D28" s="19">
        <v>269.87</v>
      </c>
      <c r="E28" s="16">
        <v>3221</v>
      </c>
      <c r="F28" s="10" t="s">
        <v>27</v>
      </c>
    </row>
    <row r="29" spans="1:6" x14ac:dyDescent="0.2">
      <c r="A29" s="4"/>
      <c r="B29" s="5"/>
      <c r="C29" s="4"/>
      <c r="D29" s="19">
        <v>601.46</v>
      </c>
      <c r="E29" s="16">
        <v>3293</v>
      </c>
      <c r="F29" s="10" t="s">
        <v>44</v>
      </c>
    </row>
    <row r="30" spans="1:6" x14ac:dyDescent="0.2">
      <c r="A30" s="4"/>
      <c r="B30" s="5"/>
      <c r="C30" s="4"/>
      <c r="D30" s="19">
        <v>516.99</v>
      </c>
      <c r="E30" s="16">
        <v>4222</v>
      </c>
      <c r="F30" s="10" t="s">
        <v>107</v>
      </c>
    </row>
    <row r="31" spans="1:6" x14ac:dyDescent="0.2">
      <c r="A31" s="4" t="s">
        <v>8</v>
      </c>
      <c r="B31" s="5">
        <v>20142998436</v>
      </c>
      <c r="C31" s="4" t="s">
        <v>20</v>
      </c>
      <c r="D31" s="19">
        <v>822.5</v>
      </c>
      <c r="E31" s="16">
        <v>3232</v>
      </c>
      <c r="F31" s="12" t="s">
        <v>31</v>
      </c>
    </row>
    <row r="32" spans="1:6" x14ac:dyDescent="0.2">
      <c r="A32" s="4" t="s">
        <v>108</v>
      </c>
      <c r="B32" s="5">
        <v>99944170669</v>
      </c>
      <c r="C32" s="4" t="s">
        <v>20</v>
      </c>
      <c r="D32" s="19">
        <v>1482</v>
      </c>
      <c r="E32" s="16">
        <v>3213</v>
      </c>
      <c r="F32" s="12" t="s">
        <v>45</v>
      </c>
    </row>
    <row r="33" spans="1:9" x14ac:dyDescent="0.2">
      <c r="A33" s="4" t="s">
        <v>73</v>
      </c>
      <c r="B33" s="5">
        <v>70133616033</v>
      </c>
      <c r="C33" s="4" t="s">
        <v>20</v>
      </c>
      <c r="D33" s="19">
        <v>301.32</v>
      </c>
      <c r="E33" s="16">
        <v>3231</v>
      </c>
      <c r="F33" s="12" t="s">
        <v>23</v>
      </c>
    </row>
    <row r="34" spans="1:9" x14ac:dyDescent="0.2">
      <c r="A34" s="4"/>
      <c r="B34" s="5"/>
      <c r="C34" s="4"/>
      <c r="D34" s="19">
        <v>100</v>
      </c>
      <c r="E34" s="16">
        <v>4222</v>
      </c>
      <c r="F34" s="12" t="s">
        <v>107</v>
      </c>
    </row>
    <row r="35" spans="1:9" x14ac:dyDescent="0.2">
      <c r="A35" s="4" t="s">
        <v>109</v>
      </c>
      <c r="B35" s="5">
        <v>80885983918</v>
      </c>
      <c r="C35" s="4" t="s">
        <v>20</v>
      </c>
      <c r="D35" s="19">
        <v>45.2</v>
      </c>
      <c r="E35" s="16">
        <v>3221</v>
      </c>
      <c r="F35" s="12" t="s">
        <v>27</v>
      </c>
    </row>
    <row r="36" spans="1:9" x14ac:dyDescent="0.2">
      <c r="A36" s="4"/>
      <c r="B36" s="5"/>
      <c r="C36" s="4"/>
      <c r="D36" s="19">
        <v>155</v>
      </c>
      <c r="E36" s="16">
        <v>3213</v>
      </c>
      <c r="F36" s="12" t="s">
        <v>45</v>
      </c>
    </row>
    <row r="37" spans="1:9" x14ac:dyDescent="0.2">
      <c r="A37" s="4" t="s">
        <v>92</v>
      </c>
      <c r="B37" s="5">
        <v>4285291719</v>
      </c>
      <c r="C37" s="4" t="s">
        <v>20</v>
      </c>
      <c r="D37" s="19">
        <v>320</v>
      </c>
      <c r="E37" s="16">
        <v>3213</v>
      </c>
      <c r="F37" s="12" t="s">
        <v>45</v>
      </c>
    </row>
    <row r="38" spans="1:9" ht="30" x14ac:dyDescent="0.2">
      <c r="A38" s="4" t="s">
        <v>110</v>
      </c>
      <c r="B38" s="5">
        <v>63682958051</v>
      </c>
      <c r="C38" s="4" t="s">
        <v>111</v>
      </c>
      <c r="D38" s="48">
        <v>4851.38</v>
      </c>
      <c r="E38" s="49">
        <v>4221</v>
      </c>
      <c r="F38" s="12" t="s">
        <v>89</v>
      </c>
    </row>
    <row r="39" spans="1:9" ht="30" x14ac:dyDescent="0.2">
      <c r="A39" s="4" t="s">
        <v>2</v>
      </c>
      <c r="B39" s="5">
        <v>82031999604</v>
      </c>
      <c r="C39" s="4" t="s">
        <v>20</v>
      </c>
      <c r="D39" s="19">
        <v>153.96</v>
      </c>
      <c r="E39" s="16">
        <v>3212</v>
      </c>
      <c r="F39" s="12" t="s">
        <v>29</v>
      </c>
    </row>
    <row r="40" spans="1:9" ht="15.75" x14ac:dyDescent="0.2">
      <c r="A40" s="6" t="s">
        <v>22</v>
      </c>
      <c r="B40" s="5"/>
      <c r="C40" s="4"/>
      <c r="D40" s="39">
        <f>SUM(D3:D39)</f>
        <v>61221.56</v>
      </c>
      <c r="E40" s="15"/>
      <c r="F40" s="4"/>
      <c r="G40" s="1"/>
      <c r="I40" s="20"/>
    </row>
    <row r="41" spans="1:9" s="37" customFormat="1" x14ac:dyDescent="0.2">
      <c r="A41" s="34" t="s">
        <v>112</v>
      </c>
      <c r="B41" s="33"/>
      <c r="C41" s="32"/>
      <c r="D41" s="40">
        <v>105</v>
      </c>
      <c r="E41" s="38">
        <v>3232</v>
      </c>
      <c r="F41" s="34" t="s">
        <v>31</v>
      </c>
    </row>
    <row r="42" spans="1:9" s="37" customFormat="1" x14ac:dyDescent="0.2">
      <c r="A42" s="34" t="s">
        <v>56</v>
      </c>
      <c r="B42" s="33"/>
      <c r="C42" s="32"/>
      <c r="D42" s="40"/>
      <c r="E42" s="38">
        <v>3293</v>
      </c>
      <c r="F42" s="34" t="s">
        <v>44</v>
      </c>
    </row>
    <row r="43" spans="1:9" s="37" customFormat="1" x14ac:dyDescent="0.2">
      <c r="A43" s="34" t="s">
        <v>57</v>
      </c>
      <c r="B43" s="33"/>
      <c r="C43" s="32"/>
      <c r="D43" s="40">
        <v>43.72</v>
      </c>
      <c r="E43" s="38">
        <v>3223</v>
      </c>
      <c r="F43" s="34" t="s">
        <v>113</v>
      </c>
    </row>
    <row r="44" spans="1:9" s="41" customFormat="1" ht="30" x14ac:dyDescent="0.2">
      <c r="A44" s="43" t="s">
        <v>116</v>
      </c>
      <c r="B44" s="42"/>
      <c r="C44" s="43" t="s">
        <v>20</v>
      </c>
      <c r="D44" s="48">
        <v>630</v>
      </c>
      <c r="E44" s="35">
        <v>3295</v>
      </c>
      <c r="F44" s="36" t="s">
        <v>41</v>
      </c>
    </row>
    <row r="45" spans="1:9" ht="15.75" x14ac:dyDescent="0.2">
      <c r="A45" s="6" t="s">
        <v>22</v>
      </c>
      <c r="B45" s="5"/>
      <c r="C45" s="4"/>
      <c r="D45" s="39">
        <f>SUM(D41:D44)</f>
        <v>778.72</v>
      </c>
      <c r="E45" s="38"/>
      <c r="F45" s="4"/>
    </row>
    <row r="46" spans="1:9" ht="15.75" x14ac:dyDescent="0.2">
      <c r="A46" s="27" t="s">
        <v>51</v>
      </c>
      <c r="B46" s="28"/>
      <c r="C46" s="29"/>
      <c r="D46" s="30">
        <f>D40+D45</f>
        <v>62000.28</v>
      </c>
      <c r="E46" s="31"/>
      <c r="F46" s="29"/>
    </row>
    <row r="47" spans="1:9" ht="15.75" x14ac:dyDescent="0.2">
      <c r="A47" s="27"/>
      <c r="B47" s="28"/>
      <c r="C47" s="29"/>
      <c r="D47" s="30"/>
      <c r="E47" s="31"/>
      <c r="F47" s="29"/>
      <c r="G47" s="1"/>
      <c r="I47" s="20"/>
    </row>
    <row r="48" spans="1:9" ht="15.75" x14ac:dyDescent="0.2">
      <c r="A48" s="27"/>
      <c r="B48" s="28"/>
      <c r="C48" s="29"/>
      <c r="D48" s="30"/>
      <c r="E48" s="31"/>
      <c r="F48" s="29"/>
      <c r="G48" s="1"/>
      <c r="I48" s="20"/>
    </row>
    <row r="49" spans="1:9" ht="15.75" x14ac:dyDescent="0.2">
      <c r="A49" s="27"/>
      <c r="B49" s="28"/>
      <c r="C49" s="29"/>
      <c r="D49" s="30"/>
      <c r="E49" s="31"/>
      <c r="F49" s="29"/>
      <c r="G49" s="1"/>
      <c r="I49" s="20"/>
    </row>
    <row r="50" spans="1:9" ht="15.75" x14ac:dyDescent="0.2">
      <c r="A50" s="27"/>
      <c r="B50" s="28"/>
      <c r="C50" s="29"/>
      <c r="D50" s="30"/>
      <c r="E50" s="31"/>
      <c r="F50" s="29"/>
      <c r="G50" s="1"/>
      <c r="I50" s="20"/>
    </row>
    <row r="51" spans="1:9" ht="15.75" x14ac:dyDescent="0.2">
      <c r="A51" s="26" t="s">
        <v>47</v>
      </c>
      <c r="I51" s="20"/>
    </row>
    <row r="52" spans="1:9" ht="15.75" x14ac:dyDescent="0.2">
      <c r="A52" s="6" t="s">
        <v>34</v>
      </c>
      <c r="B52" s="7"/>
      <c r="C52" s="6"/>
      <c r="D52" s="8" t="s">
        <v>17</v>
      </c>
      <c r="E52" s="9" t="s">
        <v>18</v>
      </c>
      <c r="F52" s="9" t="s">
        <v>19</v>
      </c>
    </row>
    <row r="53" spans="1:9" x14ac:dyDescent="0.2">
      <c r="A53" s="4" t="s">
        <v>74</v>
      </c>
      <c r="B53" s="5"/>
      <c r="C53" s="4"/>
      <c r="D53" s="47">
        <v>4420.5</v>
      </c>
      <c r="E53" s="15">
        <v>3237</v>
      </c>
      <c r="F53" s="4" t="s">
        <v>75</v>
      </c>
    </row>
    <row r="54" spans="1:9" ht="15.75" x14ac:dyDescent="0.2">
      <c r="A54" s="6" t="s">
        <v>22</v>
      </c>
      <c r="B54" s="5"/>
      <c r="C54" s="4"/>
      <c r="D54" s="39">
        <f>D53</f>
        <v>4420.5</v>
      </c>
      <c r="E54" s="15"/>
      <c r="F54" s="4"/>
    </row>
    <row r="59" spans="1:9" s="17" customFormat="1" ht="31.5" x14ac:dyDescent="0.2">
      <c r="A59" s="26" t="s">
        <v>48</v>
      </c>
      <c r="B59" s="2"/>
      <c r="C59"/>
      <c r="D59" s="3"/>
      <c r="F59"/>
      <c r="G59"/>
      <c r="H59"/>
      <c r="I59"/>
    </row>
    <row r="60" spans="1:9" s="17" customFormat="1" ht="15.75" x14ac:dyDescent="0.2">
      <c r="A60" s="6" t="s">
        <v>34</v>
      </c>
      <c r="B60" s="22" t="s">
        <v>17</v>
      </c>
      <c r="C60" s="9" t="s">
        <v>18</v>
      </c>
      <c r="D60" s="9" t="s">
        <v>19</v>
      </c>
      <c r="F60"/>
      <c r="G60"/>
      <c r="H60"/>
      <c r="I60"/>
    </row>
    <row r="61" spans="1:9" s="17" customFormat="1" x14ac:dyDescent="0.2">
      <c r="A61" s="10" t="s">
        <v>118</v>
      </c>
      <c r="B61" s="19">
        <v>229823.81</v>
      </c>
      <c r="C61" s="25">
        <v>3111</v>
      </c>
      <c r="D61" s="10" t="s">
        <v>36</v>
      </c>
      <c r="F61"/>
      <c r="G61"/>
      <c r="H61"/>
      <c r="I61"/>
    </row>
    <row r="62" spans="1:9" s="17" customFormat="1" x14ac:dyDescent="0.2">
      <c r="A62" s="10"/>
      <c r="B62" s="19">
        <v>2306.71</v>
      </c>
      <c r="C62" s="25">
        <v>2312</v>
      </c>
      <c r="D62" s="10" t="s">
        <v>37</v>
      </c>
      <c r="F62"/>
      <c r="G62"/>
      <c r="H62"/>
      <c r="I62"/>
    </row>
    <row r="63" spans="1:9" s="17" customFormat="1" x14ac:dyDescent="0.2">
      <c r="A63" s="10" t="s">
        <v>35</v>
      </c>
      <c r="B63" s="19">
        <v>38228.79</v>
      </c>
      <c r="C63" s="25">
        <v>3132</v>
      </c>
      <c r="D63" s="10" t="s">
        <v>38</v>
      </c>
      <c r="F63"/>
      <c r="G63"/>
      <c r="H63"/>
      <c r="I63"/>
    </row>
    <row r="64" spans="1:9" s="17" customFormat="1" x14ac:dyDescent="0.2">
      <c r="A64" s="10" t="s">
        <v>42</v>
      </c>
      <c r="B64" s="19">
        <v>2700.85</v>
      </c>
      <c r="C64" s="25">
        <v>3211</v>
      </c>
      <c r="D64" s="10" t="s">
        <v>43</v>
      </c>
      <c r="F64"/>
      <c r="G64"/>
      <c r="H64"/>
      <c r="I64"/>
    </row>
    <row r="65" spans="1:9" s="17" customFormat="1" x14ac:dyDescent="0.2">
      <c r="A65" s="10" t="s">
        <v>94</v>
      </c>
      <c r="B65" s="19">
        <v>14124.99</v>
      </c>
      <c r="C65" s="25"/>
      <c r="D65" s="10"/>
      <c r="F65"/>
      <c r="G65"/>
      <c r="H65"/>
      <c r="I65"/>
    </row>
    <row r="66" spans="1:9" s="17" customFormat="1" x14ac:dyDescent="0.2">
      <c r="A66" s="10" t="s">
        <v>117</v>
      </c>
      <c r="B66" s="19">
        <v>3550.4</v>
      </c>
      <c r="C66" s="25">
        <v>3212</v>
      </c>
      <c r="D66" s="10" t="s">
        <v>39</v>
      </c>
      <c r="F66"/>
      <c r="G66"/>
      <c r="H66"/>
      <c r="I66"/>
    </row>
    <row r="67" spans="1:9" s="17" customFormat="1" x14ac:dyDescent="0.2">
      <c r="A67" s="10" t="s">
        <v>70</v>
      </c>
      <c r="B67" s="19">
        <v>530.21</v>
      </c>
      <c r="C67" s="25">
        <v>3121</v>
      </c>
      <c r="D67" s="10" t="s">
        <v>70</v>
      </c>
      <c r="F67"/>
      <c r="G67"/>
      <c r="H67"/>
      <c r="I67"/>
    </row>
    <row r="68" spans="1:9" s="17" customFormat="1" x14ac:dyDescent="0.2">
      <c r="A68" s="10" t="s">
        <v>114</v>
      </c>
      <c r="B68" s="19">
        <v>617.66999999999996</v>
      </c>
      <c r="C68" s="25">
        <v>3291</v>
      </c>
      <c r="D68" s="10" t="s">
        <v>40</v>
      </c>
      <c r="F68"/>
      <c r="G68"/>
      <c r="H68"/>
      <c r="I68"/>
    </row>
    <row r="69" spans="1:9" s="17" customFormat="1" x14ac:dyDescent="0.2">
      <c r="A69" s="10" t="s">
        <v>119</v>
      </c>
      <c r="B69" s="19">
        <v>0.04</v>
      </c>
      <c r="C69" s="25">
        <v>3299</v>
      </c>
      <c r="D69" s="10" t="s">
        <v>120</v>
      </c>
      <c r="F69"/>
      <c r="G69"/>
      <c r="H69"/>
      <c r="I69"/>
    </row>
    <row r="70" spans="1:9" s="17" customFormat="1" ht="15.75" x14ac:dyDescent="0.2">
      <c r="A70" s="6" t="s">
        <v>22</v>
      </c>
      <c r="B70" s="11">
        <f>SUM(B61:B69)</f>
        <v>291883.46999999997</v>
      </c>
      <c r="C70" s="25"/>
      <c r="D70" s="4"/>
      <c r="F70"/>
      <c r="G70"/>
      <c r="H70"/>
      <c r="I70"/>
    </row>
    <row r="71" spans="1:9" s="17" customFormat="1" x14ac:dyDescent="0.2">
      <c r="A71"/>
      <c r="B71" s="21"/>
      <c r="C71" s="23"/>
      <c r="D71"/>
      <c r="F71"/>
      <c r="G71"/>
      <c r="H71"/>
      <c r="I71"/>
    </row>
    <row r="72" spans="1:9" s="17" customFormat="1" x14ac:dyDescent="0.2">
      <c r="A72" s="24"/>
      <c r="B72" s="21"/>
      <c r="C72" s="23"/>
      <c r="D72" s="24"/>
      <c r="F72"/>
      <c r="G72"/>
      <c r="H72"/>
      <c r="I72"/>
    </row>
    <row r="75" spans="1:9" s="17" customFormat="1" x14ac:dyDescent="0.2">
      <c r="A75" s="24" t="s">
        <v>53</v>
      </c>
      <c r="B75" s="45">
        <f>B70+D54+D46</f>
        <v>358304.25</v>
      </c>
      <c r="C75" s="44"/>
      <c r="D75" s="24"/>
      <c r="F75" s="20"/>
      <c r="G75"/>
      <c r="H75"/>
      <c r="I75"/>
    </row>
    <row r="76" spans="1:9" s="17" customFormat="1" x14ac:dyDescent="0.2">
      <c r="A76"/>
      <c r="B76" s="2"/>
      <c r="C76"/>
      <c r="D76" s="3"/>
      <c r="F76"/>
      <c r="G76"/>
      <c r="H76"/>
      <c r="I76"/>
    </row>
    <row r="77" spans="1:9" s="17" customFormat="1" hidden="1" x14ac:dyDescent="0.2">
      <c r="A77" s="24" t="s">
        <v>62</v>
      </c>
      <c r="B77" s="21">
        <v>333680.19</v>
      </c>
      <c r="C77"/>
      <c r="D77" s="3"/>
      <c r="F77" s="20"/>
      <c r="G77"/>
      <c r="H77"/>
      <c r="I77"/>
    </row>
    <row r="78" spans="1:9" hidden="1" x14ac:dyDescent="0.2">
      <c r="A78" t="s">
        <v>63</v>
      </c>
      <c r="B78" s="21">
        <v>31457.8</v>
      </c>
    </row>
    <row r="79" spans="1:9" s="17" customFormat="1" hidden="1" x14ac:dyDescent="0.2">
      <c r="A79" t="s">
        <v>59</v>
      </c>
      <c r="B79" s="21">
        <v>-5298.98</v>
      </c>
      <c r="C79" s="63" t="s">
        <v>64</v>
      </c>
      <c r="D79" s="21"/>
      <c r="F79"/>
      <c r="G79"/>
      <c r="H79"/>
      <c r="I79"/>
    </row>
    <row r="80" spans="1:9" s="17" customFormat="1" hidden="1" x14ac:dyDescent="0.2">
      <c r="A80" t="s">
        <v>60</v>
      </c>
      <c r="B80" s="21"/>
      <c r="C80" s="63"/>
      <c r="D80" s="21"/>
      <c r="F80"/>
      <c r="G80"/>
      <c r="H80"/>
      <c r="I80"/>
    </row>
    <row r="81" spans="1:9" s="17" customFormat="1" hidden="1" x14ac:dyDescent="0.2">
      <c r="A81" t="s">
        <v>98</v>
      </c>
      <c r="B81" s="21">
        <v>-3887.47</v>
      </c>
      <c r="C81"/>
      <c r="D81" s="21"/>
      <c r="F81"/>
      <c r="G81"/>
      <c r="H81"/>
      <c r="I81"/>
    </row>
    <row r="82" spans="1:9" hidden="1" x14ac:dyDescent="0.2">
      <c r="A82" s="24"/>
      <c r="B82" s="45">
        <f>SUM(B77:B81)</f>
        <v>355951.54000000004</v>
      </c>
    </row>
    <row r="83" spans="1:9" hidden="1" x14ac:dyDescent="0.2">
      <c r="A83" s="24" t="s">
        <v>58</v>
      </c>
      <c r="B83" s="21">
        <v>355461.86</v>
      </c>
    </row>
    <row r="84" spans="1:9" hidden="1" x14ac:dyDescent="0.2">
      <c r="A84" s="24" t="s">
        <v>61</v>
      </c>
      <c r="B84" s="21">
        <v>-2363.7600000000002</v>
      </c>
    </row>
    <row r="85" spans="1:9" hidden="1" x14ac:dyDescent="0.2">
      <c r="A85" s="24" t="s">
        <v>66</v>
      </c>
      <c r="B85" s="21"/>
    </row>
    <row r="86" spans="1:9" hidden="1" x14ac:dyDescent="0.2">
      <c r="A86" t="s">
        <v>60</v>
      </c>
      <c r="B86" s="21">
        <v>2853.44</v>
      </c>
    </row>
    <row r="87" spans="1:9" hidden="1" x14ac:dyDescent="0.2">
      <c r="A87" s="24"/>
      <c r="B87" s="45">
        <f>SUM(B83:B86)</f>
        <v>355951.54</v>
      </c>
      <c r="C87" s="46"/>
      <c r="D87" s="46"/>
    </row>
    <row r="88" spans="1:9" hidden="1" x14ac:dyDescent="0.2">
      <c r="B88" s="45">
        <f>B75-B87</f>
        <v>2352.710000000021</v>
      </c>
      <c r="C88" s="21" t="s">
        <v>67</v>
      </c>
    </row>
    <row r="89" spans="1:9" hidden="1" x14ac:dyDescent="0.2">
      <c r="C89" s="21"/>
    </row>
    <row r="90" spans="1:9" hidden="1" x14ac:dyDescent="0.2">
      <c r="C90" s="50">
        <f>B82-B87</f>
        <v>0</v>
      </c>
    </row>
    <row r="91" spans="1:9" s="3" customFormat="1" hidden="1" x14ac:dyDescent="0.2">
      <c r="A91"/>
      <c r="B91" s="2"/>
      <c r="C91" s="45"/>
      <c r="E91" s="17"/>
      <c r="F91"/>
      <c r="G91"/>
      <c r="H91"/>
      <c r="I91"/>
    </row>
    <row r="92" spans="1:9" s="3" customFormat="1" hidden="1" x14ac:dyDescent="0.2">
      <c r="A92"/>
      <c r="B92" s="2"/>
      <c r="C92" s="20"/>
      <c r="E92" s="17"/>
      <c r="F92"/>
      <c r="G92"/>
      <c r="H92"/>
      <c r="I92"/>
    </row>
    <row r="93" spans="1:9" s="3" customFormat="1" ht="11.45" customHeight="1" x14ac:dyDescent="0.2">
      <c r="A93"/>
      <c r="B93" s="2"/>
      <c r="C93"/>
      <c r="E93" s="17"/>
      <c r="F93"/>
      <c r="G93"/>
      <c r="H93"/>
      <c r="I93"/>
    </row>
  </sheetData>
  <mergeCells count="1">
    <mergeCell ref="C79:C8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8695-8E40-4198-B8AB-DA81FDD6153D}">
  <dimension ref="A1:I87"/>
  <sheetViews>
    <sheetView topLeftCell="A39" zoomScale="80" zoomScaleNormal="80" workbookViewId="0">
      <selection activeCell="A54" sqref="A54"/>
    </sheetView>
  </sheetViews>
  <sheetFormatPr defaultRowHeight="15" x14ac:dyDescent="0.2"/>
  <cols>
    <col min="1" max="1" width="43" customWidth="1"/>
    <col min="2" max="2" width="16.88671875" style="2" customWidth="1"/>
    <col min="3" max="3" width="12.21875" customWidth="1"/>
    <col min="4" max="4" width="37.77734375" style="3" customWidth="1"/>
    <col min="5" max="5" width="8.88671875" style="17"/>
    <col min="6" max="6" width="35.5546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162.5</v>
      </c>
      <c r="E4" s="14">
        <v>3238</v>
      </c>
      <c r="F4" s="14" t="s">
        <v>24</v>
      </c>
    </row>
    <row r="5" spans="1:6" x14ac:dyDescent="0.2">
      <c r="A5" s="4" t="s">
        <v>11</v>
      </c>
      <c r="B5" s="5">
        <v>60536611486</v>
      </c>
      <c r="C5" s="4" t="s">
        <v>20</v>
      </c>
      <c r="D5" s="18">
        <v>881.25</v>
      </c>
      <c r="E5" s="15">
        <v>3237</v>
      </c>
      <c r="F5" s="12" t="s">
        <v>32</v>
      </c>
    </row>
    <row r="6" spans="1:6" x14ac:dyDescent="0.2">
      <c r="A6" s="4" t="s">
        <v>82</v>
      </c>
      <c r="B6" s="5">
        <v>52277663197</v>
      </c>
      <c r="C6" s="4" t="s">
        <v>20</v>
      </c>
      <c r="D6" s="18">
        <v>1453.41</v>
      </c>
      <c r="E6" s="15">
        <v>3235</v>
      </c>
      <c r="F6" s="12" t="s">
        <v>30</v>
      </c>
    </row>
    <row r="7" spans="1:6" x14ac:dyDescent="0.2">
      <c r="A7" s="4" t="s">
        <v>5</v>
      </c>
      <c r="B7" s="5">
        <v>31697199035</v>
      </c>
      <c r="C7" s="4" t="s">
        <v>20</v>
      </c>
      <c r="D7" s="18">
        <v>750</v>
      </c>
      <c r="E7" s="14">
        <v>3238</v>
      </c>
      <c r="F7" s="14" t="s">
        <v>24</v>
      </c>
    </row>
    <row r="8" spans="1:6" x14ac:dyDescent="0.2">
      <c r="A8" s="4"/>
      <c r="B8" s="5"/>
      <c r="C8" s="4"/>
      <c r="D8" s="18">
        <v>2487.85</v>
      </c>
      <c r="E8" s="15">
        <v>3235</v>
      </c>
      <c r="F8" s="10" t="s">
        <v>30</v>
      </c>
    </row>
    <row r="9" spans="1:6" x14ac:dyDescent="0.2">
      <c r="A9" s="4"/>
      <c r="B9" s="5"/>
      <c r="C9" s="10"/>
      <c r="D9" s="18">
        <v>70</v>
      </c>
      <c r="E9" s="15">
        <v>3221</v>
      </c>
      <c r="F9" s="10" t="s">
        <v>27</v>
      </c>
    </row>
    <row r="10" spans="1:6" x14ac:dyDescent="0.2">
      <c r="A10" s="4" t="s">
        <v>84</v>
      </c>
      <c r="B10" s="5">
        <v>80848401890</v>
      </c>
      <c r="C10" s="10" t="s">
        <v>20</v>
      </c>
      <c r="D10" s="18">
        <v>800</v>
      </c>
      <c r="E10" s="15">
        <v>3236</v>
      </c>
      <c r="F10" s="10" t="s">
        <v>77</v>
      </c>
    </row>
    <row r="11" spans="1:6" x14ac:dyDescent="0.2">
      <c r="A11" s="4" t="s">
        <v>10</v>
      </c>
      <c r="B11" s="5">
        <v>48197173493</v>
      </c>
      <c r="C11" s="4" t="s">
        <v>20</v>
      </c>
      <c r="D11" s="18">
        <v>17848.13</v>
      </c>
      <c r="E11" s="15">
        <v>3235</v>
      </c>
      <c r="F11" s="4" t="s">
        <v>30</v>
      </c>
    </row>
    <row r="12" spans="1:6" x14ac:dyDescent="0.2">
      <c r="A12" s="4"/>
      <c r="B12" s="5"/>
      <c r="C12" s="4"/>
      <c r="D12" s="18">
        <v>9716.7900000000009</v>
      </c>
      <c r="E12" s="14">
        <v>3239</v>
      </c>
      <c r="F12" s="14" t="s">
        <v>28</v>
      </c>
    </row>
    <row r="13" spans="1:6" x14ac:dyDescent="0.2">
      <c r="A13" s="4" t="s">
        <v>71</v>
      </c>
      <c r="B13" s="5">
        <v>11578972258</v>
      </c>
      <c r="C13" s="10" t="s">
        <v>20</v>
      </c>
      <c r="D13" s="18">
        <v>1332.18</v>
      </c>
      <c r="E13" s="14">
        <v>3211</v>
      </c>
      <c r="F13" s="14" t="s">
        <v>26</v>
      </c>
    </row>
    <row r="14" spans="1:6" x14ac:dyDescent="0.2">
      <c r="A14" s="4" t="s">
        <v>15</v>
      </c>
      <c r="B14" s="5">
        <v>85821130368</v>
      </c>
      <c r="C14" s="4" t="s">
        <v>20</v>
      </c>
      <c r="D14" s="18">
        <v>6.41</v>
      </c>
      <c r="E14" s="15">
        <v>3299</v>
      </c>
      <c r="F14" s="12" t="s">
        <v>33</v>
      </c>
    </row>
    <row r="15" spans="1:6" ht="15" customHeight="1" x14ac:dyDescent="0.2">
      <c r="A15" s="4" t="s">
        <v>9</v>
      </c>
      <c r="B15" s="5">
        <v>68419124305</v>
      </c>
      <c r="C15" s="4" t="s">
        <v>20</v>
      </c>
      <c r="D15" s="18">
        <v>31.86</v>
      </c>
      <c r="E15" s="15">
        <v>3234</v>
      </c>
      <c r="F15" s="12" t="s">
        <v>65</v>
      </c>
    </row>
    <row r="16" spans="1:6" ht="15" customHeight="1" x14ac:dyDescent="0.2">
      <c r="A16" s="4" t="s">
        <v>104</v>
      </c>
      <c r="B16" s="5">
        <v>90255354200</v>
      </c>
      <c r="C16" s="4" t="s">
        <v>20</v>
      </c>
      <c r="D16" s="18">
        <v>40</v>
      </c>
      <c r="E16" s="15">
        <v>3213</v>
      </c>
      <c r="F16" s="12" t="s">
        <v>45</v>
      </c>
    </row>
    <row r="17" spans="1:9" ht="15" customHeight="1" x14ac:dyDescent="0.2">
      <c r="A17" s="4" t="s">
        <v>86</v>
      </c>
      <c r="B17" s="5">
        <v>80572192786</v>
      </c>
      <c r="C17" s="4" t="s">
        <v>20</v>
      </c>
      <c r="D17" s="18">
        <v>94.24</v>
      </c>
      <c r="E17" s="15">
        <v>3212</v>
      </c>
      <c r="F17" s="12" t="s">
        <v>29</v>
      </c>
    </row>
    <row r="18" spans="1:9" x14ac:dyDescent="0.2">
      <c r="A18" s="4" t="s">
        <v>121</v>
      </c>
      <c r="B18" s="5">
        <v>27759560625</v>
      </c>
      <c r="C18" s="4" t="s">
        <v>20</v>
      </c>
      <c r="D18" s="19">
        <v>484.5</v>
      </c>
      <c r="E18" s="14">
        <v>3223</v>
      </c>
      <c r="F18" s="14" t="s">
        <v>113</v>
      </c>
    </row>
    <row r="19" spans="1:9" x14ac:dyDescent="0.2">
      <c r="A19" s="4" t="s">
        <v>14</v>
      </c>
      <c r="B19" s="5">
        <v>86321161015</v>
      </c>
      <c r="C19" s="4" t="s">
        <v>20</v>
      </c>
      <c r="D19" s="19">
        <v>2187.5</v>
      </c>
      <c r="E19" s="14">
        <v>3238</v>
      </c>
      <c r="F19" s="14" t="s">
        <v>24</v>
      </c>
    </row>
    <row r="20" spans="1:9" x14ac:dyDescent="0.2">
      <c r="A20" s="4" t="s">
        <v>12</v>
      </c>
      <c r="B20" s="5">
        <v>59143170280</v>
      </c>
      <c r="C20" s="4" t="s">
        <v>21</v>
      </c>
      <c r="D20" s="18">
        <v>637.5</v>
      </c>
      <c r="E20" s="14">
        <v>3238</v>
      </c>
      <c r="F20" s="14" t="s">
        <v>24</v>
      </c>
    </row>
    <row r="21" spans="1:9" x14ac:dyDescent="0.2">
      <c r="A21" s="4" t="s">
        <v>122</v>
      </c>
      <c r="B21" s="5">
        <v>64546066176</v>
      </c>
      <c r="C21" s="4" t="s">
        <v>20</v>
      </c>
      <c r="D21" s="18">
        <v>399.5</v>
      </c>
      <c r="E21" s="14">
        <v>3233</v>
      </c>
      <c r="F21" s="14" t="s">
        <v>123</v>
      </c>
    </row>
    <row r="22" spans="1:9" x14ac:dyDescent="0.2">
      <c r="A22" s="4" t="s">
        <v>1</v>
      </c>
      <c r="B22" s="5">
        <v>28495895537</v>
      </c>
      <c r="C22" s="4" t="s">
        <v>20</v>
      </c>
      <c r="D22" s="19">
        <v>1457.84</v>
      </c>
      <c r="E22" s="13">
        <v>3211</v>
      </c>
      <c r="F22" s="13" t="s">
        <v>26</v>
      </c>
    </row>
    <row r="23" spans="1:9" ht="30" x14ac:dyDescent="0.2">
      <c r="A23" s="4" t="s">
        <v>124</v>
      </c>
      <c r="B23" s="51">
        <v>29816703374</v>
      </c>
      <c r="C23" s="52" t="s">
        <v>20</v>
      </c>
      <c r="D23" s="48">
        <v>7625</v>
      </c>
      <c r="E23" s="53">
        <v>3213</v>
      </c>
      <c r="F23" s="53" t="s">
        <v>45</v>
      </c>
    </row>
    <row r="24" spans="1:9" x14ac:dyDescent="0.2">
      <c r="A24" s="4" t="s">
        <v>8</v>
      </c>
      <c r="B24" s="5">
        <v>20142998436</v>
      </c>
      <c r="C24" s="4" t="s">
        <v>20</v>
      </c>
      <c r="D24" s="19">
        <v>822.5</v>
      </c>
      <c r="E24" s="16">
        <v>3232</v>
      </c>
      <c r="F24" s="12" t="s">
        <v>31</v>
      </c>
    </row>
    <row r="25" spans="1:9" x14ac:dyDescent="0.2">
      <c r="A25" s="4"/>
      <c r="B25" s="5"/>
      <c r="C25" s="4"/>
      <c r="D25" s="19">
        <v>4381.1899999999996</v>
      </c>
      <c r="E25" s="16">
        <v>4222</v>
      </c>
      <c r="F25" s="12" t="s">
        <v>107</v>
      </c>
    </row>
    <row r="26" spans="1:9" x14ac:dyDescent="0.2">
      <c r="A26" s="4" t="s">
        <v>73</v>
      </c>
      <c r="B26" s="5">
        <v>70133616033</v>
      </c>
      <c r="C26" s="4" t="s">
        <v>20</v>
      </c>
      <c r="D26" s="19">
        <v>296.77999999999997</v>
      </c>
      <c r="E26" s="16">
        <v>3231</v>
      </c>
      <c r="F26" s="12" t="s">
        <v>23</v>
      </c>
    </row>
    <row r="27" spans="1:9" x14ac:dyDescent="0.2">
      <c r="A27" s="4"/>
      <c r="B27" s="5"/>
      <c r="C27" s="4"/>
      <c r="D27" s="19">
        <v>100</v>
      </c>
      <c r="E27" s="16">
        <v>4222</v>
      </c>
      <c r="F27" s="12" t="s">
        <v>107</v>
      </c>
    </row>
    <row r="28" spans="1:9" x14ac:dyDescent="0.2">
      <c r="A28" s="4" t="s">
        <v>125</v>
      </c>
      <c r="B28" s="5"/>
      <c r="C28" s="4" t="s">
        <v>126</v>
      </c>
      <c r="D28" s="19">
        <v>280</v>
      </c>
      <c r="E28" s="16">
        <v>3211</v>
      </c>
      <c r="F28" s="12" t="s">
        <v>26</v>
      </c>
    </row>
    <row r="29" spans="1:9" ht="30" x14ac:dyDescent="0.2">
      <c r="A29" s="4" t="s">
        <v>2</v>
      </c>
      <c r="B29" s="5">
        <v>82031999604</v>
      </c>
      <c r="C29" s="4" t="s">
        <v>20</v>
      </c>
      <c r="D29" s="19">
        <v>153.96</v>
      </c>
      <c r="E29" s="16">
        <v>3212</v>
      </c>
      <c r="F29" s="12" t="s">
        <v>29</v>
      </c>
    </row>
    <row r="30" spans="1:9" ht="15.75" x14ac:dyDescent="0.2">
      <c r="A30" s="6" t="s">
        <v>22</v>
      </c>
      <c r="B30" s="5"/>
      <c r="C30" s="4"/>
      <c r="D30" s="39">
        <f>SUM(D3:D29)</f>
        <v>55269.48</v>
      </c>
      <c r="E30" s="15"/>
      <c r="F30" s="4"/>
      <c r="G30" s="1"/>
      <c r="I30" s="20"/>
    </row>
    <row r="31" spans="1:9" s="37" customFormat="1" x14ac:dyDescent="0.2">
      <c r="A31" s="34" t="s">
        <v>112</v>
      </c>
      <c r="B31" s="33"/>
      <c r="C31" s="32"/>
      <c r="D31" s="40">
        <v>9.68</v>
      </c>
      <c r="E31" s="38">
        <v>3221</v>
      </c>
      <c r="F31" s="34" t="s">
        <v>27</v>
      </c>
    </row>
    <row r="32" spans="1:9" s="37" customFormat="1" x14ac:dyDescent="0.2">
      <c r="A32" s="34" t="s">
        <v>56</v>
      </c>
      <c r="B32" s="33"/>
      <c r="C32" s="32"/>
      <c r="D32" s="40"/>
      <c r="E32" s="38">
        <v>3293</v>
      </c>
      <c r="F32" s="34" t="s">
        <v>44</v>
      </c>
    </row>
    <row r="33" spans="1:9" s="37" customFormat="1" x14ac:dyDescent="0.2">
      <c r="A33" s="34" t="s">
        <v>57</v>
      </c>
      <c r="B33" s="33"/>
      <c r="C33" s="32"/>
      <c r="D33" s="40"/>
      <c r="E33" s="38">
        <v>3223</v>
      </c>
      <c r="F33" s="34" t="s">
        <v>113</v>
      </c>
    </row>
    <row r="34" spans="1:9" s="41" customFormat="1" ht="30" x14ac:dyDescent="0.2">
      <c r="A34" s="43" t="s">
        <v>128</v>
      </c>
      <c r="B34" s="42"/>
      <c r="C34" s="43" t="s">
        <v>20</v>
      </c>
      <c r="D34" s="48">
        <v>630</v>
      </c>
      <c r="E34" s="35">
        <v>3295</v>
      </c>
      <c r="F34" s="36" t="s">
        <v>41</v>
      </c>
    </row>
    <row r="35" spans="1:9" ht="15.75" x14ac:dyDescent="0.2">
      <c r="A35" s="6" t="s">
        <v>22</v>
      </c>
      <c r="B35" s="5"/>
      <c r="C35" s="4"/>
      <c r="D35" s="39">
        <f>SUM(D31:D34)</f>
        <v>639.67999999999995</v>
      </c>
      <c r="E35" s="38"/>
      <c r="F35" s="4"/>
    </row>
    <row r="36" spans="1:9" ht="15.75" x14ac:dyDescent="0.2">
      <c r="A36" s="27" t="s">
        <v>51</v>
      </c>
      <c r="B36" s="28"/>
      <c r="C36" s="29"/>
      <c r="D36" s="30">
        <f>D30+D35</f>
        <v>55909.16</v>
      </c>
      <c r="E36" s="31"/>
      <c r="F36" s="29"/>
    </row>
    <row r="37" spans="1:9" ht="15.75" x14ac:dyDescent="0.2">
      <c r="A37" s="27"/>
      <c r="B37" s="28"/>
      <c r="C37" s="29"/>
      <c r="D37" s="30"/>
      <c r="E37" s="31"/>
      <c r="F37" s="29"/>
      <c r="G37" s="1"/>
      <c r="I37" s="20"/>
    </row>
    <row r="38" spans="1:9" ht="15.75" x14ac:dyDescent="0.2">
      <c r="A38" s="27"/>
      <c r="B38" s="28"/>
      <c r="C38" s="29"/>
      <c r="D38" s="30"/>
      <c r="E38" s="31"/>
      <c r="F38" s="29"/>
      <c r="G38" s="1"/>
      <c r="I38" s="20"/>
    </row>
    <row r="39" spans="1:9" ht="15.75" x14ac:dyDescent="0.2">
      <c r="A39" s="27"/>
      <c r="B39" s="28"/>
      <c r="C39" s="29"/>
      <c r="D39" s="30"/>
      <c r="E39" s="31"/>
      <c r="F39" s="29"/>
      <c r="G39" s="1"/>
      <c r="I39" s="20"/>
    </row>
    <row r="40" spans="1:9" ht="15.75" x14ac:dyDescent="0.2">
      <c r="A40" s="27"/>
      <c r="B40" s="28"/>
      <c r="C40" s="29"/>
      <c r="D40" s="30"/>
      <c r="E40" s="31"/>
      <c r="F40" s="29"/>
      <c r="G40" s="1"/>
      <c r="I40" s="20"/>
    </row>
    <row r="41" spans="1:9" ht="15.75" x14ac:dyDescent="0.2">
      <c r="A41" s="26" t="s">
        <v>47</v>
      </c>
      <c r="I41" s="20"/>
    </row>
    <row r="42" spans="1:9" ht="15.75" x14ac:dyDescent="0.2">
      <c r="A42" s="6" t="s">
        <v>34</v>
      </c>
      <c r="B42" s="7"/>
      <c r="C42" s="6"/>
      <c r="D42" s="8" t="s">
        <v>17</v>
      </c>
      <c r="E42" s="9" t="s">
        <v>18</v>
      </c>
      <c r="F42" s="9" t="s">
        <v>19</v>
      </c>
    </row>
    <row r="43" spans="1:9" ht="15.75" x14ac:dyDescent="0.2">
      <c r="A43" s="10" t="s">
        <v>135</v>
      </c>
      <c r="B43" s="7"/>
      <c r="C43" s="6"/>
      <c r="D43" s="54">
        <v>1340.59</v>
      </c>
      <c r="E43" s="55">
        <v>3237</v>
      </c>
      <c r="F43" s="10" t="s">
        <v>75</v>
      </c>
    </row>
    <row r="44" spans="1:9" x14ac:dyDescent="0.2">
      <c r="A44" s="4" t="s">
        <v>74</v>
      </c>
      <c r="B44" s="5"/>
      <c r="C44" s="4"/>
      <c r="D44" s="47">
        <v>4420.5</v>
      </c>
      <c r="E44" s="15">
        <v>3237</v>
      </c>
      <c r="F44" s="4" t="s">
        <v>75</v>
      </c>
    </row>
    <row r="45" spans="1:9" x14ac:dyDescent="0.2">
      <c r="A45" s="4" t="s">
        <v>130</v>
      </c>
      <c r="B45" s="5"/>
      <c r="C45" s="4"/>
      <c r="D45" s="47">
        <v>2184.96</v>
      </c>
      <c r="E45" s="15">
        <v>3237</v>
      </c>
      <c r="F45" s="4" t="s">
        <v>75</v>
      </c>
    </row>
    <row r="46" spans="1:9" ht="15.75" x14ac:dyDescent="0.2">
      <c r="A46" s="6" t="s">
        <v>22</v>
      </c>
      <c r="B46" s="5"/>
      <c r="C46" s="4"/>
      <c r="D46" s="39">
        <f>D44+D45</f>
        <v>6605.46</v>
      </c>
      <c r="E46" s="15"/>
      <c r="F46" s="4"/>
    </row>
    <row r="51" spans="1:9" s="17" customFormat="1" ht="31.5" x14ac:dyDescent="0.2">
      <c r="A51" s="26" t="s">
        <v>48</v>
      </c>
      <c r="B51" s="2"/>
      <c r="C51"/>
      <c r="D51" s="3"/>
      <c r="F51"/>
      <c r="G51"/>
      <c r="H51"/>
      <c r="I51"/>
    </row>
    <row r="52" spans="1:9" s="17" customFormat="1" ht="15.75" x14ac:dyDescent="0.2">
      <c r="A52" s="6" t="s">
        <v>34</v>
      </c>
      <c r="B52" s="22" t="s">
        <v>17</v>
      </c>
      <c r="C52" s="9" t="s">
        <v>18</v>
      </c>
      <c r="D52" s="9" t="s">
        <v>19</v>
      </c>
      <c r="F52"/>
      <c r="G52"/>
      <c r="H52"/>
      <c r="I52"/>
    </row>
    <row r="53" spans="1:9" s="17" customFormat="1" x14ac:dyDescent="0.2">
      <c r="A53" s="10" t="s">
        <v>151</v>
      </c>
      <c r="B53" s="19">
        <v>221512.41</v>
      </c>
      <c r="C53" s="25">
        <v>3111</v>
      </c>
      <c r="D53" s="10" t="s">
        <v>36</v>
      </c>
      <c r="F53"/>
      <c r="G53"/>
      <c r="H53"/>
      <c r="I53"/>
    </row>
    <row r="54" spans="1:9" s="17" customFormat="1" x14ac:dyDescent="0.2">
      <c r="A54" s="10"/>
      <c r="B54" s="19">
        <v>1628.92</v>
      </c>
      <c r="C54" s="25">
        <v>2312</v>
      </c>
      <c r="D54" s="10" t="s">
        <v>37</v>
      </c>
      <c r="F54"/>
      <c r="G54"/>
      <c r="H54"/>
      <c r="I54"/>
    </row>
    <row r="55" spans="1:9" s="17" customFormat="1" x14ac:dyDescent="0.2">
      <c r="A55" s="10" t="s">
        <v>35</v>
      </c>
      <c r="B55" s="19">
        <v>36599.33</v>
      </c>
      <c r="C55" s="25">
        <v>3132</v>
      </c>
      <c r="D55" s="10" t="s">
        <v>38</v>
      </c>
      <c r="F55"/>
      <c r="G55"/>
      <c r="H55"/>
      <c r="I55"/>
    </row>
    <row r="56" spans="1:9" s="17" customFormat="1" x14ac:dyDescent="0.2">
      <c r="A56" s="10" t="s">
        <v>42</v>
      </c>
      <c r="B56" s="19">
        <v>10958.93</v>
      </c>
      <c r="C56" s="25">
        <v>3211</v>
      </c>
      <c r="D56" s="10" t="s">
        <v>43</v>
      </c>
      <c r="F56"/>
      <c r="G56"/>
      <c r="H56"/>
      <c r="I56"/>
    </row>
    <row r="57" spans="1:9" s="17" customFormat="1" x14ac:dyDescent="0.2">
      <c r="A57" s="10" t="s">
        <v>94</v>
      </c>
      <c r="B57" s="19"/>
      <c r="C57" s="25"/>
      <c r="D57" s="10"/>
      <c r="F57"/>
      <c r="G57"/>
      <c r="H57"/>
      <c r="I57"/>
    </row>
    <row r="58" spans="1:9" s="17" customFormat="1" x14ac:dyDescent="0.2">
      <c r="A58" s="10" t="s">
        <v>127</v>
      </c>
      <c r="B58" s="19">
        <v>3677.1</v>
      </c>
      <c r="C58" s="25">
        <v>3212</v>
      </c>
      <c r="D58" s="10" t="s">
        <v>39</v>
      </c>
      <c r="F58"/>
      <c r="G58"/>
      <c r="H58"/>
      <c r="I58"/>
    </row>
    <row r="59" spans="1:9" s="17" customFormat="1" x14ac:dyDescent="0.2">
      <c r="A59" s="10" t="s">
        <v>131</v>
      </c>
      <c r="B59" s="19">
        <v>8700</v>
      </c>
      <c r="C59" s="25">
        <v>3121</v>
      </c>
      <c r="D59" s="10" t="s">
        <v>134</v>
      </c>
      <c r="F59"/>
      <c r="G59"/>
      <c r="H59"/>
      <c r="I59"/>
    </row>
    <row r="60" spans="1:9" s="17" customFormat="1" x14ac:dyDescent="0.2">
      <c r="A60" s="10" t="s">
        <v>70</v>
      </c>
      <c r="B60" s="18">
        <v>523.83000000000004</v>
      </c>
      <c r="C60" s="25">
        <v>3121</v>
      </c>
      <c r="D60" s="10" t="s">
        <v>134</v>
      </c>
      <c r="F60"/>
      <c r="G60"/>
      <c r="H60"/>
      <c r="I60"/>
    </row>
    <row r="61" spans="1:9" s="17" customFormat="1" x14ac:dyDescent="0.2">
      <c r="A61" s="10" t="s">
        <v>132</v>
      </c>
      <c r="B61" s="18">
        <v>441.44</v>
      </c>
      <c r="C61" s="25">
        <v>3121</v>
      </c>
      <c r="D61" s="10" t="s">
        <v>134</v>
      </c>
      <c r="F61"/>
      <c r="G61"/>
      <c r="H61"/>
      <c r="I61"/>
    </row>
    <row r="62" spans="1:9" s="17" customFormat="1" x14ac:dyDescent="0.2">
      <c r="A62" s="10" t="s">
        <v>133</v>
      </c>
      <c r="B62" s="18">
        <v>882.88</v>
      </c>
      <c r="C62" s="25">
        <v>3121</v>
      </c>
      <c r="D62" s="10" t="s">
        <v>134</v>
      </c>
      <c r="F62"/>
      <c r="G62"/>
      <c r="H62"/>
      <c r="I62"/>
    </row>
    <row r="63" spans="1:9" s="17" customFormat="1" x14ac:dyDescent="0.2">
      <c r="A63" s="10" t="s">
        <v>129</v>
      </c>
      <c r="B63" s="19">
        <v>617.66999999999996</v>
      </c>
      <c r="C63" s="25">
        <v>3291</v>
      </c>
      <c r="D63" s="10" t="s">
        <v>40</v>
      </c>
      <c r="F63"/>
      <c r="G63"/>
      <c r="H63"/>
      <c r="I63"/>
    </row>
    <row r="64" spans="1:9" s="17" customFormat="1" ht="15.75" x14ac:dyDescent="0.2">
      <c r="A64" s="6" t="s">
        <v>22</v>
      </c>
      <c r="B64" s="11">
        <f>SUM(B53:B63)</f>
        <v>285542.51</v>
      </c>
      <c r="C64" s="25"/>
      <c r="D64" s="4"/>
      <c r="F64"/>
      <c r="G64"/>
      <c r="H64"/>
      <c r="I64"/>
    </row>
    <row r="65" spans="1:9" s="17" customFormat="1" x14ac:dyDescent="0.2">
      <c r="A65"/>
      <c r="B65" s="21"/>
      <c r="C65" s="23"/>
      <c r="D65"/>
      <c r="F65"/>
      <c r="G65"/>
      <c r="H65"/>
      <c r="I65"/>
    </row>
    <row r="66" spans="1:9" s="17" customFormat="1" x14ac:dyDescent="0.2">
      <c r="A66" s="24"/>
      <c r="B66" s="21"/>
      <c r="C66" s="23"/>
      <c r="D66" s="24"/>
      <c r="F66"/>
      <c r="G66"/>
      <c r="H66"/>
      <c r="I66"/>
    </row>
    <row r="69" spans="1:9" s="17" customFormat="1" ht="28.5" customHeight="1" x14ac:dyDescent="0.2">
      <c r="A69" s="24" t="s">
        <v>53</v>
      </c>
      <c r="B69" s="45">
        <f>B64+D46+D36</f>
        <v>348057.13</v>
      </c>
      <c r="C69" s="44"/>
      <c r="D69" s="24"/>
      <c r="F69" s="20"/>
      <c r="G69"/>
      <c r="H69"/>
      <c r="I69"/>
    </row>
    <row r="70" spans="1:9" s="17" customFormat="1" x14ac:dyDescent="0.2">
      <c r="A70"/>
      <c r="B70" s="2"/>
      <c r="C70"/>
      <c r="D70" s="3"/>
      <c r="F70"/>
      <c r="G70"/>
      <c r="H70"/>
      <c r="I70"/>
    </row>
    <row r="71" spans="1:9" s="17" customFormat="1" hidden="1" x14ac:dyDescent="0.2">
      <c r="A71" s="24" t="s">
        <v>62</v>
      </c>
      <c r="B71" s="21">
        <v>332751.78000000003</v>
      </c>
      <c r="C71"/>
      <c r="D71" s="3"/>
      <c r="F71" s="20"/>
      <c r="G71"/>
      <c r="H71"/>
      <c r="I71"/>
    </row>
    <row r="72" spans="1:9" hidden="1" x14ac:dyDescent="0.2">
      <c r="A72" t="s">
        <v>63</v>
      </c>
      <c r="B72" s="21">
        <v>20284.64</v>
      </c>
    </row>
    <row r="73" spans="1:9" s="17" customFormat="1" hidden="1" x14ac:dyDescent="0.2">
      <c r="A73" t="s">
        <v>59</v>
      </c>
      <c r="B73" s="21">
        <v>1343.98</v>
      </c>
      <c r="C73" s="63" t="s">
        <v>64</v>
      </c>
      <c r="D73" s="21"/>
      <c r="F73"/>
      <c r="G73"/>
      <c r="H73"/>
      <c r="I73"/>
    </row>
    <row r="74" spans="1:9" s="17" customFormat="1" hidden="1" x14ac:dyDescent="0.2">
      <c r="A74" t="s">
        <v>60</v>
      </c>
      <c r="B74" s="21"/>
      <c r="C74" s="63"/>
      <c r="D74" s="21"/>
      <c r="F74"/>
      <c r="G74"/>
      <c r="H74"/>
      <c r="I74"/>
    </row>
    <row r="75" spans="1:9" s="17" customFormat="1" hidden="1" x14ac:dyDescent="0.2">
      <c r="A75" t="s">
        <v>98</v>
      </c>
      <c r="B75" s="21">
        <v>-6611.6</v>
      </c>
      <c r="C75"/>
      <c r="D75" s="21"/>
      <c r="F75"/>
      <c r="G75"/>
      <c r="H75"/>
      <c r="I75"/>
    </row>
    <row r="76" spans="1:9" hidden="1" x14ac:dyDescent="0.2">
      <c r="A76" s="24"/>
      <c r="B76" s="45">
        <f>SUM(B71:B75)</f>
        <v>347768.80000000005</v>
      </c>
    </row>
    <row r="77" spans="1:9" hidden="1" x14ac:dyDescent="0.2">
      <c r="A77" s="24" t="s">
        <v>58</v>
      </c>
      <c r="B77" s="21">
        <v>357219.16</v>
      </c>
    </row>
    <row r="78" spans="1:9" hidden="1" x14ac:dyDescent="0.2">
      <c r="A78" s="24" t="s">
        <v>61</v>
      </c>
      <c r="B78" s="56">
        <v>-1628.92</v>
      </c>
    </row>
    <row r="79" spans="1:9" hidden="1" x14ac:dyDescent="0.2">
      <c r="A79" s="24" t="s">
        <v>66</v>
      </c>
      <c r="B79" s="21"/>
    </row>
    <row r="80" spans="1:9" hidden="1" x14ac:dyDescent="0.2">
      <c r="A80" t="s">
        <v>60</v>
      </c>
      <c r="B80" s="21">
        <v>-7821.44</v>
      </c>
    </row>
    <row r="81" spans="1:9" hidden="1" x14ac:dyDescent="0.2">
      <c r="A81" s="24"/>
      <c r="B81" s="45">
        <f>SUM(B77:B80)</f>
        <v>347768.8</v>
      </c>
      <c r="C81" s="46"/>
      <c r="D81" s="46"/>
    </row>
    <row r="82" spans="1:9" hidden="1" x14ac:dyDescent="0.2">
      <c r="B82" s="45">
        <f>B69-B81</f>
        <v>288.3300000000163</v>
      </c>
      <c r="C82" s="21" t="s">
        <v>67</v>
      </c>
    </row>
    <row r="83" spans="1:9" hidden="1" x14ac:dyDescent="0.2">
      <c r="C83" s="21"/>
    </row>
    <row r="84" spans="1:9" hidden="1" x14ac:dyDescent="0.2">
      <c r="B84" s="1"/>
      <c r="C84" s="50">
        <f>B76-B81</f>
        <v>0</v>
      </c>
    </row>
    <row r="85" spans="1:9" s="3" customFormat="1" hidden="1" x14ac:dyDescent="0.2">
      <c r="A85"/>
      <c r="B85" s="2"/>
      <c r="C85" s="45"/>
      <c r="E85" s="17"/>
      <c r="F85"/>
      <c r="G85"/>
      <c r="H85"/>
      <c r="I85"/>
    </row>
    <row r="86" spans="1:9" s="3" customFormat="1" hidden="1" x14ac:dyDescent="0.2">
      <c r="A86"/>
      <c r="B86" s="2"/>
      <c r="C86" s="20"/>
      <c r="E86" s="17"/>
      <c r="F86"/>
      <c r="G86"/>
      <c r="H86"/>
      <c r="I86"/>
    </row>
    <row r="87" spans="1:9" s="3" customFormat="1" ht="11.45" customHeight="1" x14ac:dyDescent="0.2">
      <c r="A87"/>
      <c r="B87" s="2"/>
      <c r="C87"/>
      <c r="E87" s="17"/>
      <c r="F87"/>
      <c r="G87"/>
      <c r="H87"/>
      <c r="I87"/>
    </row>
  </sheetData>
  <mergeCells count="1">
    <mergeCell ref="C73:C7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B677-2F98-4AF6-93DC-8FA1CBFC3443}">
  <dimension ref="A1:I98"/>
  <sheetViews>
    <sheetView topLeftCell="A44" zoomScale="80" zoomScaleNormal="80" workbookViewId="0">
      <selection activeCell="A81" sqref="A81:XFD97"/>
    </sheetView>
  </sheetViews>
  <sheetFormatPr defaultRowHeight="15" x14ac:dyDescent="0.2"/>
  <cols>
    <col min="1" max="1" width="43" customWidth="1"/>
    <col min="2" max="2" width="16.88671875" style="2" customWidth="1"/>
    <col min="3" max="3" width="14.77734375" customWidth="1"/>
    <col min="4" max="4" width="37.77734375" style="57" customWidth="1"/>
    <col min="5" max="5" width="8.88671875" style="17"/>
    <col min="6" max="6" width="40.88671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5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162.5</v>
      </c>
      <c r="E4" s="14">
        <v>3238</v>
      </c>
      <c r="F4" s="14" t="s">
        <v>24</v>
      </c>
    </row>
    <row r="5" spans="1:6" x14ac:dyDescent="0.2">
      <c r="A5" s="4" t="s">
        <v>136</v>
      </c>
      <c r="B5" s="5"/>
      <c r="C5" s="4" t="s">
        <v>137</v>
      </c>
      <c r="D5" s="18">
        <v>1100</v>
      </c>
      <c r="E5" s="14">
        <v>3241</v>
      </c>
      <c r="F5" s="14" t="s">
        <v>138</v>
      </c>
    </row>
    <row r="6" spans="1:6" x14ac:dyDescent="0.2">
      <c r="A6" s="4"/>
      <c r="B6" s="5"/>
      <c r="C6" s="4"/>
      <c r="D6" s="18">
        <v>1400</v>
      </c>
      <c r="E6" s="14">
        <v>3237</v>
      </c>
      <c r="F6" s="14" t="s">
        <v>32</v>
      </c>
    </row>
    <row r="7" spans="1:6" x14ac:dyDescent="0.2">
      <c r="A7" s="4" t="s">
        <v>11</v>
      </c>
      <c r="B7" s="5">
        <v>60536611486</v>
      </c>
      <c r="C7" s="4" t="s">
        <v>20</v>
      </c>
      <c r="D7" s="18">
        <v>881.25</v>
      </c>
      <c r="E7" s="15">
        <v>3237</v>
      </c>
      <c r="F7" s="12" t="s">
        <v>32</v>
      </c>
    </row>
    <row r="8" spans="1:6" x14ac:dyDescent="0.2">
      <c r="A8" s="4" t="s">
        <v>82</v>
      </c>
      <c r="B8" s="5">
        <v>52277663197</v>
      </c>
      <c r="C8" s="4" t="s">
        <v>20</v>
      </c>
      <c r="D8" s="18">
        <v>1453.41</v>
      </c>
      <c r="E8" s="15">
        <v>3235</v>
      </c>
      <c r="F8" s="12" t="s">
        <v>30</v>
      </c>
    </row>
    <row r="9" spans="1:6" x14ac:dyDescent="0.2">
      <c r="A9" s="4" t="s">
        <v>5</v>
      </c>
      <c r="B9" s="5">
        <v>31697199035</v>
      </c>
      <c r="C9" s="4" t="s">
        <v>20</v>
      </c>
      <c r="D9" s="18">
        <v>750</v>
      </c>
      <c r="E9" s="14">
        <v>3238</v>
      </c>
      <c r="F9" s="14" t="s">
        <v>24</v>
      </c>
    </row>
    <row r="10" spans="1:6" x14ac:dyDescent="0.2">
      <c r="A10" s="4"/>
      <c r="B10" s="5"/>
      <c r="C10" s="4"/>
      <c r="D10" s="18">
        <v>1656.25</v>
      </c>
      <c r="E10" s="15">
        <v>3235</v>
      </c>
      <c r="F10" s="10" t="s">
        <v>30</v>
      </c>
    </row>
    <row r="11" spans="1:6" x14ac:dyDescent="0.2">
      <c r="A11" s="4" t="s">
        <v>84</v>
      </c>
      <c r="B11" s="5">
        <v>80848401890</v>
      </c>
      <c r="C11" s="10" t="s">
        <v>20</v>
      </c>
      <c r="D11" s="18">
        <v>1120</v>
      </c>
      <c r="E11" s="15">
        <v>3236</v>
      </c>
      <c r="F11" s="10" t="s">
        <v>77</v>
      </c>
    </row>
    <row r="12" spans="1:6" x14ac:dyDescent="0.2">
      <c r="A12" s="4" t="s">
        <v>139</v>
      </c>
      <c r="B12" s="5"/>
      <c r="C12" s="10" t="s">
        <v>126</v>
      </c>
      <c r="D12" s="18">
        <v>242</v>
      </c>
      <c r="E12" s="15">
        <v>3237</v>
      </c>
      <c r="F12" s="10" t="s">
        <v>32</v>
      </c>
    </row>
    <row r="13" spans="1:6" x14ac:dyDescent="0.2">
      <c r="A13" s="4" t="s">
        <v>10</v>
      </c>
      <c r="B13" s="5">
        <v>48197173493</v>
      </c>
      <c r="C13" s="4" t="s">
        <v>20</v>
      </c>
      <c r="D13" s="18">
        <v>17756.88</v>
      </c>
      <c r="E13" s="15">
        <v>3235</v>
      </c>
      <c r="F13" s="4" t="s">
        <v>30</v>
      </c>
    </row>
    <row r="14" spans="1:6" x14ac:dyDescent="0.2">
      <c r="A14" s="4"/>
      <c r="B14" s="5"/>
      <c r="C14" s="4"/>
      <c r="D14" s="18">
        <v>9716.7900000000009</v>
      </c>
      <c r="E14" s="14">
        <v>3239</v>
      </c>
      <c r="F14" s="14" t="s">
        <v>28</v>
      </c>
    </row>
    <row r="15" spans="1:6" x14ac:dyDescent="0.2">
      <c r="A15" s="4" t="s">
        <v>71</v>
      </c>
      <c r="B15" s="5">
        <v>11578972258</v>
      </c>
      <c r="C15" s="10" t="s">
        <v>20</v>
      </c>
      <c r="D15" s="18">
        <v>1555.46</v>
      </c>
      <c r="E15" s="14">
        <v>3211</v>
      </c>
      <c r="F15" s="14" t="s">
        <v>26</v>
      </c>
    </row>
    <row r="16" spans="1:6" x14ac:dyDescent="0.2">
      <c r="A16" s="4" t="s">
        <v>15</v>
      </c>
      <c r="B16" s="5">
        <v>85821130368</v>
      </c>
      <c r="C16" s="4" t="s">
        <v>20</v>
      </c>
      <c r="D16" s="18">
        <v>5.44</v>
      </c>
      <c r="E16" s="15">
        <v>3299</v>
      </c>
      <c r="F16" s="12" t="s">
        <v>33</v>
      </c>
    </row>
    <row r="17" spans="1:6" x14ac:dyDescent="0.2">
      <c r="A17" s="4" t="s">
        <v>140</v>
      </c>
      <c r="B17" s="5"/>
      <c r="C17" s="4" t="s">
        <v>126</v>
      </c>
      <c r="D17" s="18">
        <v>1150</v>
      </c>
      <c r="E17" s="15">
        <v>3235</v>
      </c>
      <c r="F17" s="12" t="s">
        <v>30</v>
      </c>
    </row>
    <row r="18" spans="1:6" x14ac:dyDescent="0.2">
      <c r="A18" s="4"/>
      <c r="B18" s="5"/>
      <c r="C18" s="4"/>
      <c r="D18" s="18">
        <v>2448</v>
      </c>
      <c r="E18" s="15">
        <v>3293</v>
      </c>
      <c r="F18" s="12" t="s">
        <v>44</v>
      </c>
    </row>
    <row r="19" spans="1:6" x14ac:dyDescent="0.2">
      <c r="A19" s="4" t="s">
        <v>103</v>
      </c>
      <c r="B19" s="5">
        <v>87311810356</v>
      </c>
      <c r="C19" s="4" t="s">
        <v>20</v>
      </c>
      <c r="D19" s="18">
        <v>195.19</v>
      </c>
      <c r="E19" s="15">
        <v>3231</v>
      </c>
      <c r="F19" s="12" t="s">
        <v>23</v>
      </c>
    </row>
    <row r="20" spans="1:6" ht="15" customHeight="1" x14ac:dyDescent="0.2">
      <c r="A20" s="4" t="s">
        <v>9</v>
      </c>
      <c r="B20" s="5">
        <v>68419124305</v>
      </c>
      <c r="C20" s="4" t="s">
        <v>20</v>
      </c>
      <c r="D20" s="18">
        <v>31.86</v>
      </c>
      <c r="E20" s="15">
        <v>3234</v>
      </c>
      <c r="F20" s="12" t="s">
        <v>65</v>
      </c>
    </row>
    <row r="21" spans="1:6" ht="15" customHeight="1" x14ac:dyDescent="0.2">
      <c r="A21" s="4" t="s">
        <v>86</v>
      </c>
      <c r="B21" s="5">
        <v>80572192786</v>
      </c>
      <c r="C21" s="4" t="s">
        <v>20</v>
      </c>
      <c r="D21" s="18">
        <v>94.24</v>
      </c>
      <c r="E21" s="15">
        <v>3212</v>
      </c>
      <c r="F21" s="12" t="s">
        <v>29</v>
      </c>
    </row>
    <row r="22" spans="1:6" x14ac:dyDescent="0.2">
      <c r="A22" s="4" t="s">
        <v>121</v>
      </c>
      <c r="B22" s="5">
        <v>27759560625</v>
      </c>
      <c r="C22" s="4" t="s">
        <v>20</v>
      </c>
      <c r="D22" s="19">
        <v>424.3</v>
      </c>
      <c r="E22" s="14">
        <v>3223</v>
      </c>
      <c r="F22" s="14" t="s">
        <v>113</v>
      </c>
    </row>
    <row r="23" spans="1:6" x14ac:dyDescent="0.2">
      <c r="A23" s="4" t="s">
        <v>141</v>
      </c>
      <c r="B23" s="5">
        <v>36424951826</v>
      </c>
      <c r="C23" s="4" t="s">
        <v>142</v>
      </c>
      <c r="D23" s="19">
        <v>40</v>
      </c>
      <c r="E23" s="14">
        <v>3221</v>
      </c>
      <c r="F23" s="14" t="s">
        <v>27</v>
      </c>
    </row>
    <row r="24" spans="1:6" x14ac:dyDescent="0.2">
      <c r="A24" s="4" t="s">
        <v>14</v>
      </c>
      <c r="B24" s="5">
        <v>86321161015</v>
      </c>
      <c r="C24" s="4" t="s">
        <v>20</v>
      </c>
      <c r="D24" s="19">
        <v>2187.5</v>
      </c>
      <c r="E24" s="14">
        <v>3238</v>
      </c>
      <c r="F24" s="14" t="s">
        <v>24</v>
      </c>
    </row>
    <row r="25" spans="1:6" x14ac:dyDescent="0.2">
      <c r="A25" s="4" t="s">
        <v>12</v>
      </c>
      <c r="B25" s="5">
        <v>59143170280</v>
      </c>
      <c r="C25" s="4" t="s">
        <v>21</v>
      </c>
      <c r="D25" s="18">
        <v>637.5</v>
      </c>
      <c r="E25" s="14">
        <v>3238</v>
      </c>
      <c r="F25" s="14" t="s">
        <v>24</v>
      </c>
    </row>
    <row r="26" spans="1:6" x14ac:dyDescent="0.2">
      <c r="A26" s="4" t="s">
        <v>143</v>
      </c>
      <c r="B26" s="5"/>
      <c r="C26" s="4" t="s">
        <v>144</v>
      </c>
      <c r="D26" s="18">
        <v>1100</v>
      </c>
      <c r="E26" s="14">
        <v>3241</v>
      </c>
      <c r="F26" s="14" t="s">
        <v>138</v>
      </c>
    </row>
    <row r="27" spans="1:6" x14ac:dyDescent="0.2">
      <c r="A27" s="4"/>
      <c r="B27" s="5"/>
      <c r="C27" s="4"/>
      <c r="D27" s="18">
        <v>1400</v>
      </c>
      <c r="E27" s="14">
        <v>3237</v>
      </c>
      <c r="F27" s="14" t="s">
        <v>32</v>
      </c>
    </row>
    <row r="28" spans="1:6" x14ac:dyDescent="0.2">
      <c r="A28" s="4" t="s">
        <v>1</v>
      </c>
      <c r="B28" s="5">
        <v>28495895537</v>
      </c>
      <c r="C28" s="4" t="s">
        <v>20</v>
      </c>
      <c r="D28" s="19">
        <v>1851</v>
      </c>
      <c r="E28" s="13">
        <v>3211</v>
      </c>
      <c r="F28" s="13" t="s">
        <v>26</v>
      </c>
    </row>
    <row r="29" spans="1:6" x14ac:dyDescent="0.2">
      <c r="A29" s="4"/>
      <c r="B29" s="5"/>
      <c r="C29" s="4"/>
      <c r="D29" s="19">
        <v>38</v>
      </c>
      <c r="E29" s="13">
        <v>3221</v>
      </c>
      <c r="F29" s="13" t="s">
        <v>27</v>
      </c>
    </row>
    <row r="30" spans="1:6" x14ac:dyDescent="0.2">
      <c r="A30" s="4"/>
      <c r="B30" s="5"/>
      <c r="C30" s="4"/>
      <c r="D30" s="19">
        <v>395</v>
      </c>
      <c r="E30" s="13">
        <v>3213</v>
      </c>
      <c r="F30" s="13" t="s">
        <v>45</v>
      </c>
    </row>
    <row r="31" spans="1:6" x14ac:dyDescent="0.2">
      <c r="A31" s="4"/>
      <c r="B31" s="5"/>
      <c r="C31" s="4"/>
      <c r="D31" s="19">
        <v>145.16999999999999</v>
      </c>
      <c r="E31" s="13">
        <v>3293</v>
      </c>
      <c r="F31" s="13" t="s">
        <v>44</v>
      </c>
    </row>
    <row r="32" spans="1:6" x14ac:dyDescent="0.2">
      <c r="A32" s="4" t="s">
        <v>72</v>
      </c>
      <c r="B32" s="51">
        <v>67591254697</v>
      </c>
      <c r="C32" s="52" t="s">
        <v>20</v>
      </c>
      <c r="D32" s="48">
        <v>1207.5999999999999</v>
      </c>
      <c r="E32" s="53">
        <v>3293</v>
      </c>
      <c r="F32" s="53" t="s">
        <v>44</v>
      </c>
    </row>
    <row r="33" spans="1:9" x14ac:dyDescent="0.2">
      <c r="A33" s="4" t="s">
        <v>145</v>
      </c>
      <c r="B33" s="5"/>
      <c r="C33" s="4" t="s">
        <v>126</v>
      </c>
      <c r="D33" s="19">
        <v>199.65</v>
      </c>
      <c r="E33" s="16">
        <v>3239</v>
      </c>
      <c r="F33" s="12" t="s">
        <v>28</v>
      </c>
    </row>
    <row r="34" spans="1:9" x14ac:dyDescent="0.2">
      <c r="A34" s="4" t="s">
        <v>50</v>
      </c>
      <c r="B34" s="5">
        <v>83795461036</v>
      </c>
      <c r="C34" s="4" t="s">
        <v>20</v>
      </c>
      <c r="D34" s="19">
        <v>948.9</v>
      </c>
      <c r="E34" s="16">
        <v>3239</v>
      </c>
      <c r="F34" s="12" t="s">
        <v>44</v>
      </c>
    </row>
    <row r="35" spans="1:9" x14ac:dyDescent="0.2">
      <c r="A35" s="4" t="s">
        <v>146</v>
      </c>
      <c r="B35" s="5">
        <v>20142998436</v>
      </c>
      <c r="C35" s="4" t="s">
        <v>20</v>
      </c>
      <c r="D35" s="19">
        <v>822.5</v>
      </c>
      <c r="E35" s="16">
        <v>3232</v>
      </c>
      <c r="F35" s="12" t="s">
        <v>147</v>
      </c>
    </row>
    <row r="36" spans="1:9" x14ac:dyDescent="0.2">
      <c r="A36" s="4"/>
      <c r="B36" s="5"/>
      <c r="C36" s="4"/>
      <c r="D36" s="19">
        <v>1700</v>
      </c>
      <c r="E36" s="16">
        <v>4222</v>
      </c>
      <c r="F36" s="12" t="s">
        <v>107</v>
      </c>
    </row>
    <row r="37" spans="1:9" x14ac:dyDescent="0.2">
      <c r="A37" s="4"/>
      <c r="B37" s="5"/>
      <c r="C37" s="4"/>
      <c r="D37" s="19">
        <v>2040.02</v>
      </c>
      <c r="E37" s="16">
        <v>4221</v>
      </c>
      <c r="F37" s="12" t="s">
        <v>148</v>
      </c>
    </row>
    <row r="38" spans="1:9" x14ac:dyDescent="0.2">
      <c r="A38" s="4" t="s">
        <v>108</v>
      </c>
      <c r="B38" s="5">
        <v>99944170669</v>
      </c>
      <c r="C38" s="4" t="s">
        <v>20</v>
      </c>
      <c r="D38" s="19">
        <v>80</v>
      </c>
      <c r="E38" s="16">
        <v>3213</v>
      </c>
      <c r="F38" s="12" t="s">
        <v>45</v>
      </c>
    </row>
    <row r="39" spans="1:9" x14ac:dyDescent="0.2">
      <c r="A39" s="4" t="s">
        <v>73</v>
      </c>
      <c r="B39" s="5">
        <v>70133616033</v>
      </c>
      <c r="C39" s="4" t="s">
        <v>20</v>
      </c>
      <c r="D39" s="19">
        <v>417.06</v>
      </c>
      <c r="E39" s="16">
        <v>3231</v>
      </c>
      <c r="F39" s="12" t="s">
        <v>23</v>
      </c>
    </row>
    <row r="40" spans="1:9" x14ac:dyDescent="0.2">
      <c r="A40" s="4" t="s">
        <v>125</v>
      </c>
      <c r="B40" s="5"/>
      <c r="C40" s="4" t="s">
        <v>126</v>
      </c>
      <c r="D40" s="19">
        <v>560</v>
      </c>
      <c r="E40" s="16">
        <v>3211</v>
      </c>
      <c r="F40" s="12" t="s">
        <v>26</v>
      </c>
    </row>
    <row r="41" spans="1:9" x14ac:dyDescent="0.2">
      <c r="A41" s="4" t="s">
        <v>92</v>
      </c>
      <c r="B41" s="5">
        <v>4285291719</v>
      </c>
      <c r="C41" s="4" t="s">
        <v>20</v>
      </c>
      <c r="D41" s="19">
        <v>333</v>
      </c>
      <c r="E41" s="16">
        <v>3213</v>
      </c>
      <c r="F41" s="12" t="s">
        <v>45</v>
      </c>
    </row>
    <row r="42" spans="1:9" ht="30" x14ac:dyDescent="0.2">
      <c r="A42" s="4" t="s">
        <v>2</v>
      </c>
      <c r="B42" s="5">
        <v>82031999604</v>
      </c>
      <c r="C42" s="4" t="s">
        <v>20</v>
      </c>
      <c r="D42" s="19">
        <v>115.47</v>
      </c>
      <c r="E42" s="16">
        <v>3212</v>
      </c>
      <c r="F42" s="12" t="s">
        <v>29</v>
      </c>
    </row>
    <row r="43" spans="1:9" ht="15.75" x14ac:dyDescent="0.2">
      <c r="A43" s="6" t="s">
        <v>22</v>
      </c>
      <c r="B43" s="5"/>
      <c r="C43" s="4"/>
      <c r="D43" s="39">
        <f>SUM(D3:D42)</f>
        <v>59130.53</v>
      </c>
      <c r="E43" s="15"/>
      <c r="F43" s="4"/>
      <c r="G43" s="1"/>
      <c r="I43" s="20"/>
    </row>
    <row r="44" spans="1:9" s="37" customFormat="1" x14ac:dyDescent="0.2">
      <c r="A44" s="34" t="s">
        <v>112</v>
      </c>
      <c r="B44" s="33"/>
      <c r="C44" s="32"/>
      <c r="D44" s="40"/>
      <c r="E44" s="38">
        <v>3221</v>
      </c>
      <c r="F44" s="34" t="s">
        <v>27</v>
      </c>
    </row>
    <row r="45" spans="1:9" s="37" customFormat="1" x14ac:dyDescent="0.2">
      <c r="A45" s="34" t="s">
        <v>56</v>
      </c>
      <c r="B45" s="33"/>
      <c r="C45" s="32"/>
      <c r="D45" s="40">
        <v>581.70000000000005</v>
      </c>
      <c r="E45" s="38">
        <v>3293</v>
      </c>
      <c r="F45" s="34" t="s">
        <v>44</v>
      </c>
    </row>
    <row r="46" spans="1:9" s="37" customFormat="1" x14ac:dyDescent="0.2">
      <c r="A46" s="34" t="s">
        <v>57</v>
      </c>
      <c r="B46" s="33"/>
      <c r="C46" s="32"/>
      <c r="D46" s="40"/>
      <c r="E46" s="38">
        <v>3223</v>
      </c>
      <c r="F46" s="34" t="s">
        <v>113</v>
      </c>
    </row>
    <row r="47" spans="1:9" s="41" customFormat="1" ht="30" x14ac:dyDescent="0.2">
      <c r="A47" s="43" t="s">
        <v>154</v>
      </c>
      <c r="B47" s="42"/>
      <c r="C47" s="43" t="s">
        <v>20</v>
      </c>
      <c r="D47" s="48">
        <v>630</v>
      </c>
      <c r="E47" s="35">
        <v>3295</v>
      </c>
      <c r="F47" s="36" t="s">
        <v>41</v>
      </c>
    </row>
    <row r="48" spans="1:9" ht="15.75" x14ac:dyDescent="0.2">
      <c r="A48" s="6" t="s">
        <v>22</v>
      </c>
      <c r="B48" s="5"/>
      <c r="C48" s="4"/>
      <c r="D48" s="39">
        <f>SUM(D44:D47)</f>
        <v>1211.7</v>
      </c>
      <c r="E48" s="38"/>
      <c r="F48" s="4"/>
    </row>
    <row r="49" spans="1:9" ht="15.75" x14ac:dyDescent="0.2">
      <c r="A49" s="27" t="s">
        <v>51</v>
      </c>
      <c r="B49" s="28"/>
      <c r="C49" s="29"/>
      <c r="D49" s="59">
        <f>D43+D48</f>
        <v>60342.229999999996</v>
      </c>
      <c r="E49" s="31"/>
      <c r="F49" s="29"/>
    </row>
    <row r="50" spans="1:9" ht="15.75" x14ac:dyDescent="0.2">
      <c r="A50" s="27"/>
      <c r="B50" s="28"/>
      <c r="C50" s="29"/>
      <c r="D50" s="59"/>
      <c r="E50" s="31"/>
      <c r="F50" s="29"/>
      <c r="G50" s="1"/>
      <c r="I50" s="20"/>
    </row>
    <row r="51" spans="1:9" ht="15.75" x14ac:dyDescent="0.2">
      <c r="A51" s="27"/>
      <c r="B51" s="28"/>
      <c r="C51" s="29"/>
      <c r="D51" s="59"/>
      <c r="E51" s="31"/>
      <c r="F51" s="29"/>
      <c r="G51" s="1"/>
      <c r="I51" s="20"/>
    </row>
    <row r="52" spans="1:9" ht="15.75" x14ac:dyDescent="0.2">
      <c r="A52" s="27"/>
      <c r="B52" s="28"/>
      <c r="C52" s="29"/>
      <c r="D52" s="59"/>
      <c r="E52" s="31"/>
      <c r="F52" s="29"/>
      <c r="G52" s="1"/>
      <c r="I52" s="20"/>
    </row>
    <row r="53" spans="1:9" ht="15.75" x14ac:dyDescent="0.2">
      <c r="A53" s="27"/>
      <c r="B53" s="28"/>
      <c r="C53" s="29"/>
      <c r="D53" s="59"/>
      <c r="E53" s="31"/>
      <c r="F53" s="29"/>
      <c r="G53" s="1"/>
      <c r="I53" s="20"/>
    </row>
    <row r="54" spans="1:9" ht="15.75" x14ac:dyDescent="0.2">
      <c r="A54" s="26" t="s">
        <v>47</v>
      </c>
      <c r="I54" s="20"/>
    </row>
    <row r="55" spans="1:9" ht="15.75" x14ac:dyDescent="0.2">
      <c r="A55" s="6" t="s">
        <v>34</v>
      </c>
      <c r="B55" s="7"/>
      <c r="C55" s="6"/>
      <c r="D55" s="58" t="s">
        <v>17</v>
      </c>
      <c r="E55" s="9" t="s">
        <v>18</v>
      </c>
      <c r="F55" s="9" t="s">
        <v>19</v>
      </c>
    </row>
    <row r="56" spans="1:9" x14ac:dyDescent="0.2">
      <c r="A56" s="4" t="s">
        <v>74</v>
      </c>
      <c r="B56" s="5"/>
      <c r="C56" s="4"/>
      <c r="D56" s="40">
        <v>7367.5</v>
      </c>
      <c r="E56" s="15">
        <v>3237</v>
      </c>
      <c r="F56" s="4" t="s">
        <v>75</v>
      </c>
    </row>
    <row r="57" spans="1:9" ht="15.75" x14ac:dyDescent="0.2">
      <c r="A57" s="6" t="s">
        <v>22</v>
      </c>
      <c r="B57" s="5"/>
      <c r="C57" s="4"/>
      <c r="D57" s="39">
        <f>D56</f>
        <v>7367.5</v>
      </c>
      <c r="E57" s="15"/>
      <c r="F57" s="4"/>
    </row>
    <row r="62" spans="1:9" s="17" customFormat="1" ht="31.5" x14ac:dyDescent="0.2">
      <c r="A62" s="26" t="s">
        <v>48</v>
      </c>
      <c r="B62" s="2"/>
      <c r="C62"/>
      <c r="D62" s="57"/>
      <c r="F62"/>
      <c r="G62"/>
      <c r="H62"/>
      <c r="I62"/>
    </row>
    <row r="63" spans="1:9" s="17" customFormat="1" ht="15.75" x14ac:dyDescent="0.2">
      <c r="A63" s="6" t="s">
        <v>34</v>
      </c>
      <c r="B63" s="22" t="s">
        <v>17</v>
      </c>
      <c r="C63" s="9" t="s">
        <v>18</v>
      </c>
      <c r="D63" s="60" t="s">
        <v>19</v>
      </c>
      <c r="F63"/>
      <c r="G63"/>
      <c r="H63"/>
      <c r="I63"/>
    </row>
    <row r="64" spans="1:9" s="17" customFormat="1" x14ac:dyDescent="0.2">
      <c r="A64" s="10" t="s">
        <v>152</v>
      </c>
      <c r="B64" s="19">
        <v>225962.74</v>
      </c>
      <c r="C64" s="25">
        <v>3111</v>
      </c>
      <c r="D64" s="34" t="s">
        <v>36</v>
      </c>
      <c r="F64"/>
      <c r="G64"/>
      <c r="H64"/>
      <c r="I64"/>
    </row>
    <row r="65" spans="1:9" s="17" customFormat="1" x14ac:dyDescent="0.2">
      <c r="A65" s="10"/>
      <c r="B65" s="19">
        <v>1334.81</v>
      </c>
      <c r="C65" s="25">
        <v>2312</v>
      </c>
      <c r="D65" s="34" t="s">
        <v>37</v>
      </c>
      <c r="F65"/>
      <c r="G65"/>
      <c r="H65"/>
      <c r="I65"/>
    </row>
    <row r="66" spans="1:9" s="17" customFormat="1" x14ac:dyDescent="0.2">
      <c r="A66" s="10" t="s">
        <v>35</v>
      </c>
      <c r="B66" s="19">
        <v>37283.86</v>
      </c>
      <c r="C66" s="25">
        <v>3132</v>
      </c>
      <c r="D66" s="34" t="s">
        <v>38</v>
      </c>
      <c r="F66"/>
      <c r="G66"/>
      <c r="H66"/>
      <c r="I66"/>
    </row>
    <row r="67" spans="1:9" s="17" customFormat="1" x14ac:dyDescent="0.2">
      <c r="A67" s="10" t="s">
        <v>42</v>
      </c>
      <c r="B67" s="19">
        <v>5940.82</v>
      </c>
      <c r="C67" s="25">
        <v>3211</v>
      </c>
      <c r="D67" s="34" t="s">
        <v>43</v>
      </c>
      <c r="F67"/>
      <c r="G67"/>
      <c r="H67"/>
      <c r="I67"/>
    </row>
    <row r="68" spans="1:9" s="17" customFormat="1" ht="30" x14ac:dyDescent="0.2">
      <c r="A68" s="10" t="s">
        <v>94</v>
      </c>
      <c r="B68" s="19">
        <v>1122.99</v>
      </c>
      <c r="C68" s="25">
        <v>3241</v>
      </c>
      <c r="D68" s="34" t="s">
        <v>150</v>
      </c>
      <c r="F68"/>
      <c r="G68"/>
      <c r="H68"/>
      <c r="I68"/>
    </row>
    <row r="69" spans="1:9" s="17" customFormat="1" x14ac:dyDescent="0.2">
      <c r="A69" s="10" t="s">
        <v>153</v>
      </c>
      <c r="B69" s="19">
        <v>3357.27</v>
      </c>
      <c r="C69" s="25">
        <v>3212</v>
      </c>
      <c r="D69" s="34" t="s">
        <v>39</v>
      </c>
      <c r="F69"/>
      <c r="G69"/>
      <c r="H69"/>
      <c r="I69"/>
    </row>
    <row r="70" spans="1:9" s="17" customFormat="1" x14ac:dyDescent="0.2">
      <c r="A70" s="10" t="s">
        <v>70</v>
      </c>
      <c r="B70" s="18">
        <v>441.84</v>
      </c>
      <c r="C70" s="25">
        <v>3121</v>
      </c>
      <c r="D70" s="34" t="s">
        <v>134</v>
      </c>
      <c r="F70"/>
      <c r="G70"/>
      <c r="H70"/>
      <c r="I70"/>
    </row>
    <row r="71" spans="1:9" s="17" customFormat="1" x14ac:dyDescent="0.2">
      <c r="A71" s="10" t="s">
        <v>132</v>
      </c>
      <c r="B71" s="18"/>
      <c r="C71" s="25">
        <v>3121</v>
      </c>
      <c r="D71" s="34" t="s">
        <v>134</v>
      </c>
      <c r="F71"/>
      <c r="G71"/>
      <c r="H71"/>
      <c r="I71"/>
    </row>
    <row r="72" spans="1:9" s="17" customFormat="1" x14ac:dyDescent="0.2">
      <c r="A72" s="10" t="s">
        <v>133</v>
      </c>
      <c r="B72" s="18"/>
      <c r="C72" s="25">
        <v>3121</v>
      </c>
      <c r="D72" s="34" t="s">
        <v>134</v>
      </c>
      <c r="F72"/>
      <c r="G72"/>
      <c r="H72"/>
      <c r="I72"/>
    </row>
    <row r="73" spans="1:9" s="17" customFormat="1" x14ac:dyDescent="0.2">
      <c r="A73" s="10" t="s">
        <v>155</v>
      </c>
      <c r="B73" s="19">
        <v>617.66999999999996</v>
      </c>
      <c r="C73" s="25">
        <v>3291</v>
      </c>
      <c r="D73" s="34" t="s">
        <v>40</v>
      </c>
      <c r="F73"/>
      <c r="G73"/>
      <c r="H73"/>
      <c r="I73"/>
    </row>
    <row r="74" spans="1:9" s="17" customFormat="1" ht="15.75" x14ac:dyDescent="0.2">
      <c r="A74" s="6" t="s">
        <v>22</v>
      </c>
      <c r="B74" s="11">
        <f>SUM(B64:B73)</f>
        <v>276062</v>
      </c>
      <c r="C74" s="25"/>
      <c r="D74" s="32"/>
      <c r="F74"/>
      <c r="G74"/>
      <c r="H74"/>
      <c r="I74"/>
    </row>
    <row r="75" spans="1:9" s="17" customFormat="1" x14ac:dyDescent="0.2">
      <c r="A75"/>
      <c r="B75" s="21"/>
      <c r="C75" s="23"/>
      <c r="D75" s="37"/>
      <c r="F75"/>
      <c r="G75"/>
      <c r="H75"/>
      <c r="I75"/>
    </row>
    <row r="76" spans="1:9" s="17" customFormat="1" x14ac:dyDescent="0.2">
      <c r="A76" s="24"/>
      <c r="B76" s="21"/>
      <c r="C76" s="23"/>
      <c r="D76" s="61"/>
      <c r="F76"/>
      <c r="G76"/>
      <c r="H76"/>
      <c r="I76"/>
    </row>
    <row r="79" spans="1:9" s="17" customFormat="1" ht="28.5" customHeight="1" x14ac:dyDescent="0.2">
      <c r="A79" s="24" t="s">
        <v>53</v>
      </c>
      <c r="B79" s="45">
        <f>B74+D57+D49</f>
        <v>343771.73</v>
      </c>
      <c r="C79" s="44"/>
      <c r="D79" s="61"/>
      <c r="F79" s="20"/>
      <c r="G79"/>
      <c r="H79"/>
      <c r="I79"/>
    </row>
    <row r="80" spans="1:9" s="17" customFormat="1" x14ac:dyDescent="0.2">
      <c r="A80"/>
      <c r="B80" s="2"/>
      <c r="C80"/>
      <c r="D80" s="57"/>
      <c r="F80"/>
      <c r="G80"/>
      <c r="H80"/>
      <c r="I80"/>
    </row>
    <row r="81" spans="1:9" s="17" customFormat="1" hidden="1" x14ac:dyDescent="0.2">
      <c r="A81" s="24" t="s">
        <v>62</v>
      </c>
      <c r="B81" s="21">
        <v>320569.84999999998</v>
      </c>
      <c r="C81"/>
      <c r="D81" s="57"/>
      <c r="F81" s="20"/>
      <c r="G81"/>
      <c r="H81"/>
      <c r="I81"/>
    </row>
    <row r="82" spans="1:9" hidden="1" x14ac:dyDescent="0.2">
      <c r="A82" t="s">
        <v>63</v>
      </c>
      <c r="B82" s="21">
        <v>20386.38</v>
      </c>
    </row>
    <row r="83" spans="1:9" s="17" customFormat="1" hidden="1" x14ac:dyDescent="0.2">
      <c r="A83" t="s">
        <v>59</v>
      </c>
      <c r="B83" s="21">
        <v>328</v>
      </c>
      <c r="C83" s="63" t="s">
        <v>64</v>
      </c>
      <c r="D83" s="50"/>
      <c r="F83"/>
      <c r="G83"/>
      <c r="H83"/>
      <c r="I83"/>
    </row>
    <row r="84" spans="1:9" s="17" customFormat="1" hidden="1" x14ac:dyDescent="0.2">
      <c r="A84" t="s">
        <v>60</v>
      </c>
      <c r="B84" s="21"/>
      <c r="C84" s="63"/>
      <c r="D84" s="50"/>
      <c r="F84"/>
      <c r="G84"/>
      <c r="H84"/>
      <c r="I84"/>
    </row>
    <row r="85" spans="1:9" s="17" customFormat="1" hidden="1" x14ac:dyDescent="0.2">
      <c r="A85" t="s">
        <v>98</v>
      </c>
      <c r="B85" s="21"/>
      <c r="C85"/>
      <c r="D85" s="50"/>
      <c r="F85"/>
      <c r="G85"/>
      <c r="H85"/>
      <c r="I85"/>
    </row>
    <row r="86" spans="1:9" s="17" customFormat="1" hidden="1" x14ac:dyDescent="0.2">
      <c r="A86" t="s">
        <v>149</v>
      </c>
      <c r="B86" s="21">
        <v>948.9</v>
      </c>
      <c r="C86"/>
      <c r="D86" s="50"/>
      <c r="F86"/>
      <c r="G86"/>
      <c r="H86"/>
      <c r="I86"/>
    </row>
    <row r="87" spans="1:9" hidden="1" x14ac:dyDescent="0.2">
      <c r="A87" s="24"/>
      <c r="B87" s="45">
        <f>SUM(B81:B86)</f>
        <v>342233.13</v>
      </c>
    </row>
    <row r="88" spans="1:9" hidden="1" x14ac:dyDescent="0.2">
      <c r="A88" s="24" t="s">
        <v>58</v>
      </c>
      <c r="B88" s="21">
        <v>344563.77</v>
      </c>
    </row>
    <row r="89" spans="1:9" hidden="1" x14ac:dyDescent="0.2">
      <c r="A89" s="24" t="s">
        <v>61</v>
      </c>
      <c r="B89" s="50">
        <v>-1538.64</v>
      </c>
    </row>
    <row r="90" spans="1:9" hidden="1" x14ac:dyDescent="0.2">
      <c r="A90" s="24" t="s">
        <v>66</v>
      </c>
      <c r="B90" s="21"/>
    </row>
    <row r="91" spans="1:9" hidden="1" x14ac:dyDescent="0.2">
      <c r="A91" t="s">
        <v>60</v>
      </c>
      <c r="B91" s="21">
        <v>-792</v>
      </c>
    </row>
    <row r="92" spans="1:9" hidden="1" x14ac:dyDescent="0.2">
      <c r="A92" s="24"/>
      <c r="B92" s="45">
        <f>SUM(B88:B91)</f>
        <v>342233.13</v>
      </c>
      <c r="C92" s="46"/>
      <c r="D92" s="62"/>
    </row>
    <row r="93" spans="1:9" hidden="1" x14ac:dyDescent="0.2">
      <c r="B93" s="45">
        <f>B79-B92</f>
        <v>1538.5999999999767</v>
      </c>
      <c r="C93" s="21" t="s">
        <v>67</v>
      </c>
    </row>
    <row r="94" spans="1:9" hidden="1" x14ac:dyDescent="0.2">
      <c r="C94" s="21"/>
    </row>
    <row r="95" spans="1:9" hidden="1" x14ac:dyDescent="0.2">
      <c r="B95" s="1"/>
      <c r="C95" s="50">
        <f>B87-B92</f>
        <v>0</v>
      </c>
    </row>
    <row r="96" spans="1:9" s="3" customFormat="1" hidden="1" x14ac:dyDescent="0.2">
      <c r="A96"/>
      <c r="B96" s="2"/>
      <c r="C96" s="45"/>
      <c r="D96" s="57"/>
      <c r="E96" s="17"/>
      <c r="F96"/>
      <c r="G96"/>
      <c r="H96"/>
      <c r="I96"/>
    </row>
    <row r="97" spans="1:9" s="3" customFormat="1" hidden="1" x14ac:dyDescent="0.2">
      <c r="A97"/>
      <c r="B97" s="2"/>
      <c r="C97" s="20"/>
      <c r="D97" s="57"/>
      <c r="E97" s="17"/>
      <c r="F97"/>
      <c r="G97"/>
      <c r="H97"/>
      <c r="I97"/>
    </row>
    <row r="98" spans="1:9" s="3" customFormat="1" ht="11.45" customHeight="1" x14ac:dyDescent="0.2">
      <c r="A98"/>
      <c r="B98" s="2"/>
      <c r="C98"/>
      <c r="D98" s="57"/>
      <c r="E98" s="17"/>
      <c r="F98"/>
      <c r="G98"/>
      <c r="H98"/>
      <c r="I98"/>
    </row>
  </sheetData>
  <mergeCells count="1">
    <mergeCell ref="C83:C8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69BD-CFAE-481C-8E47-275127CF7C53}">
  <dimension ref="A1:I87"/>
  <sheetViews>
    <sheetView topLeftCell="A29" zoomScale="80" zoomScaleNormal="80" workbookViewId="0">
      <selection activeCell="B72" sqref="B72"/>
    </sheetView>
  </sheetViews>
  <sheetFormatPr defaultRowHeight="15" x14ac:dyDescent="0.2"/>
  <cols>
    <col min="1" max="1" width="43" customWidth="1"/>
    <col min="2" max="2" width="16.88671875" style="2" customWidth="1"/>
    <col min="3" max="3" width="14.77734375" customWidth="1"/>
    <col min="4" max="4" width="37.77734375" style="57" customWidth="1"/>
    <col min="5" max="5" width="8.88671875" style="17"/>
    <col min="6" max="6" width="40.88671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5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162.5</v>
      </c>
      <c r="E4" s="14">
        <v>3238</v>
      </c>
      <c r="F4" s="14" t="s">
        <v>24</v>
      </c>
    </row>
    <row r="5" spans="1:6" x14ac:dyDescent="0.2">
      <c r="A5" s="4" t="s">
        <v>11</v>
      </c>
      <c r="B5" s="5">
        <v>60536611486</v>
      </c>
      <c r="C5" s="4" t="s">
        <v>20</v>
      </c>
      <c r="D5" s="18">
        <v>881.25</v>
      </c>
      <c r="E5" s="15">
        <v>3237</v>
      </c>
      <c r="F5" s="12" t="s">
        <v>32</v>
      </c>
    </row>
    <row r="6" spans="1:6" x14ac:dyDescent="0.2">
      <c r="A6" s="4" t="s">
        <v>82</v>
      </c>
      <c r="B6" s="5">
        <v>52277663197</v>
      </c>
      <c r="C6" s="4" t="s">
        <v>20</v>
      </c>
      <c r="D6" s="18">
        <v>1453.41</v>
      </c>
      <c r="E6" s="15">
        <v>3235</v>
      </c>
      <c r="F6" s="12" t="s">
        <v>30</v>
      </c>
    </row>
    <row r="7" spans="1:6" x14ac:dyDescent="0.2">
      <c r="A7" s="4" t="s">
        <v>5</v>
      </c>
      <c r="B7" s="5">
        <v>31697199035</v>
      </c>
      <c r="C7" s="4" t="s">
        <v>20</v>
      </c>
      <c r="D7" s="18">
        <v>750</v>
      </c>
      <c r="E7" s="14">
        <v>3238</v>
      </c>
      <c r="F7" s="14" t="s">
        <v>24</v>
      </c>
    </row>
    <row r="8" spans="1:6" x14ac:dyDescent="0.2">
      <c r="A8" s="4"/>
      <c r="B8" s="5"/>
      <c r="C8" s="4"/>
      <c r="D8" s="18">
        <v>1656.25</v>
      </c>
      <c r="E8" s="15">
        <v>3235</v>
      </c>
      <c r="F8" s="10" t="s">
        <v>30</v>
      </c>
    </row>
    <row r="9" spans="1:6" x14ac:dyDescent="0.2">
      <c r="A9" s="4" t="s">
        <v>84</v>
      </c>
      <c r="B9" s="5">
        <v>80848401890</v>
      </c>
      <c r="C9" s="10" t="s">
        <v>20</v>
      </c>
      <c r="D9" s="18">
        <v>960</v>
      </c>
      <c r="E9" s="15">
        <v>3236</v>
      </c>
      <c r="F9" s="10" t="s">
        <v>77</v>
      </c>
    </row>
    <row r="10" spans="1:6" x14ac:dyDescent="0.2">
      <c r="A10" s="4" t="s">
        <v>10</v>
      </c>
      <c r="B10" s="5">
        <v>48197173493</v>
      </c>
      <c r="C10" s="4" t="s">
        <v>20</v>
      </c>
      <c r="D10" s="18">
        <v>17848.13</v>
      </c>
      <c r="E10" s="15">
        <v>3235</v>
      </c>
      <c r="F10" s="4" t="s">
        <v>30</v>
      </c>
    </row>
    <row r="11" spans="1:6" x14ac:dyDescent="0.2">
      <c r="A11" s="4"/>
      <c r="B11" s="5"/>
      <c r="C11" s="4"/>
      <c r="D11" s="18">
        <v>9716.7900000000009</v>
      </c>
      <c r="E11" s="14">
        <v>3239</v>
      </c>
      <c r="F11" s="14" t="s">
        <v>28</v>
      </c>
    </row>
    <row r="12" spans="1:6" x14ac:dyDescent="0.2">
      <c r="A12" s="4" t="s">
        <v>71</v>
      </c>
      <c r="B12" s="5">
        <v>11578972258</v>
      </c>
      <c r="C12" s="10" t="s">
        <v>20</v>
      </c>
      <c r="D12" s="18">
        <v>951.22</v>
      </c>
      <c r="E12" s="14">
        <v>3211</v>
      </c>
      <c r="F12" s="14" t="s">
        <v>26</v>
      </c>
    </row>
    <row r="13" spans="1:6" x14ac:dyDescent="0.2">
      <c r="A13" s="4" t="s">
        <v>15</v>
      </c>
      <c r="B13" s="5">
        <v>85821130368</v>
      </c>
      <c r="C13" s="4" t="s">
        <v>20</v>
      </c>
      <c r="D13" s="18">
        <v>3.65</v>
      </c>
      <c r="E13" s="15">
        <v>3299</v>
      </c>
      <c r="F13" s="12" t="s">
        <v>33</v>
      </c>
    </row>
    <row r="14" spans="1:6" x14ac:dyDescent="0.2">
      <c r="A14" s="4" t="s">
        <v>103</v>
      </c>
      <c r="B14" s="5">
        <v>87311810356</v>
      </c>
      <c r="C14" s="4" t="s">
        <v>20</v>
      </c>
      <c r="D14" s="18">
        <v>125.81</v>
      </c>
      <c r="E14" s="15">
        <v>3231</v>
      </c>
      <c r="F14" s="12" t="s">
        <v>23</v>
      </c>
    </row>
    <row r="15" spans="1:6" ht="15" customHeight="1" x14ac:dyDescent="0.2">
      <c r="A15" s="4" t="s">
        <v>9</v>
      </c>
      <c r="B15" s="5">
        <v>68419124305</v>
      </c>
      <c r="C15" s="4" t="s">
        <v>20</v>
      </c>
      <c r="D15" s="18">
        <v>31.86</v>
      </c>
      <c r="E15" s="15">
        <v>3234</v>
      </c>
      <c r="F15" s="12" t="s">
        <v>65</v>
      </c>
    </row>
    <row r="16" spans="1:6" ht="15" customHeight="1" x14ac:dyDescent="0.2">
      <c r="A16" s="4" t="s">
        <v>104</v>
      </c>
      <c r="B16" s="5">
        <v>90255354200</v>
      </c>
      <c r="C16" s="4" t="s">
        <v>20</v>
      </c>
      <c r="D16" s="18">
        <v>40</v>
      </c>
      <c r="E16" s="15">
        <v>3213</v>
      </c>
      <c r="F16" s="12" t="s">
        <v>45</v>
      </c>
    </row>
    <row r="17" spans="1:9" ht="15" customHeight="1" x14ac:dyDescent="0.2">
      <c r="A17" s="4" t="s">
        <v>86</v>
      </c>
      <c r="B17" s="5">
        <v>80572192786</v>
      </c>
      <c r="C17" s="4" t="s">
        <v>20</v>
      </c>
      <c r="D17" s="18">
        <v>94.24</v>
      </c>
      <c r="E17" s="15">
        <v>3212</v>
      </c>
      <c r="F17" s="12" t="s">
        <v>29</v>
      </c>
    </row>
    <row r="18" spans="1:9" x14ac:dyDescent="0.2">
      <c r="A18" s="4" t="s">
        <v>121</v>
      </c>
      <c r="B18" s="5">
        <v>27759560625</v>
      </c>
      <c r="C18" s="4" t="s">
        <v>20</v>
      </c>
      <c r="D18" s="19">
        <v>184.65</v>
      </c>
      <c r="E18" s="14">
        <v>3223</v>
      </c>
      <c r="F18" s="14" t="s">
        <v>113</v>
      </c>
    </row>
    <row r="19" spans="1:9" x14ac:dyDescent="0.2">
      <c r="A19" s="4" t="s">
        <v>87</v>
      </c>
      <c r="B19" s="5">
        <v>43150843424</v>
      </c>
      <c r="C19" s="4" t="s">
        <v>20</v>
      </c>
      <c r="D19" s="18">
        <v>250</v>
      </c>
      <c r="E19" s="14">
        <v>3213</v>
      </c>
      <c r="F19" s="14" t="s">
        <v>45</v>
      </c>
    </row>
    <row r="20" spans="1:9" x14ac:dyDescent="0.2">
      <c r="A20" s="4" t="s">
        <v>14</v>
      </c>
      <c r="B20" s="5">
        <v>86321161015</v>
      </c>
      <c r="C20" s="4" t="s">
        <v>20</v>
      </c>
      <c r="D20" s="19">
        <v>2187.5</v>
      </c>
      <c r="E20" s="14">
        <v>3238</v>
      </c>
      <c r="F20" s="14" t="s">
        <v>24</v>
      </c>
    </row>
    <row r="21" spans="1:9" x14ac:dyDescent="0.2">
      <c r="A21" s="4"/>
      <c r="B21" s="5"/>
      <c r="C21" s="4"/>
      <c r="D21" s="19">
        <v>7500</v>
      </c>
      <c r="E21" s="14">
        <v>3237</v>
      </c>
      <c r="F21" s="14" t="s">
        <v>32</v>
      </c>
    </row>
    <row r="22" spans="1:9" x14ac:dyDescent="0.2">
      <c r="A22" s="4" t="s">
        <v>12</v>
      </c>
      <c r="B22" s="5">
        <v>59143170280</v>
      </c>
      <c r="C22" s="4" t="s">
        <v>21</v>
      </c>
      <c r="D22" s="18">
        <v>637.5</v>
      </c>
      <c r="E22" s="14">
        <v>3238</v>
      </c>
      <c r="F22" s="14" t="s">
        <v>24</v>
      </c>
    </row>
    <row r="23" spans="1:9" x14ac:dyDescent="0.2">
      <c r="A23" s="4" t="s">
        <v>156</v>
      </c>
      <c r="B23" s="5">
        <v>50467974870</v>
      </c>
      <c r="C23" s="4" t="s">
        <v>157</v>
      </c>
      <c r="D23" s="18">
        <v>3397.25</v>
      </c>
      <c r="E23" s="14">
        <v>3221</v>
      </c>
      <c r="F23" s="14" t="s">
        <v>27</v>
      </c>
    </row>
    <row r="24" spans="1:9" x14ac:dyDescent="0.2">
      <c r="A24" s="4" t="s">
        <v>1</v>
      </c>
      <c r="B24" s="5">
        <v>28495895537</v>
      </c>
      <c r="C24" s="4" t="s">
        <v>20</v>
      </c>
      <c r="D24" s="19">
        <v>26.05</v>
      </c>
      <c r="E24" s="13">
        <v>3211</v>
      </c>
      <c r="F24" s="13" t="s">
        <v>26</v>
      </c>
    </row>
    <row r="25" spans="1:9" ht="30" x14ac:dyDescent="0.2">
      <c r="A25" s="4" t="s">
        <v>124</v>
      </c>
      <c r="B25" s="5">
        <v>29816703374</v>
      </c>
      <c r="C25" s="4" t="s">
        <v>20</v>
      </c>
      <c r="D25" s="19">
        <v>1000</v>
      </c>
      <c r="E25" s="13">
        <v>3213</v>
      </c>
      <c r="F25" s="13" t="s">
        <v>45</v>
      </c>
    </row>
    <row r="26" spans="1:9" x14ac:dyDescent="0.2">
      <c r="A26" s="4" t="s">
        <v>50</v>
      </c>
      <c r="B26" s="5">
        <v>83795461036</v>
      </c>
      <c r="C26" s="4" t="s">
        <v>20</v>
      </c>
      <c r="D26" s="19">
        <v>228.3</v>
      </c>
      <c r="E26" s="16">
        <v>3239</v>
      </c>
      <c r="F26" s="12" t="s">
        <v>44</v>
      </c>
    </row>
    <row r="27" spans="1:9" x14ac:dyDescent="0.2">
      <c r="A27" s="4" t="s">
        <v>146</v>
      </c>
      <c r="B27" s="5">
        <v>20142998436</v>
      </c>
      <c r="C27" s="4" t="s">
        <v>20</v>
      </c>
      <c r="D27" s="19">
        <v>822.5</v>
      </c>
      <c r="E27" s="16">
        <v>3232</v>
      </c>
      <c r="F27" s="12" t="s">
        <v>147</v>
      </c>
    </row>
    <row r="28" spans="1:9" x14ac:dyDescent="0.2">
      <c r="A28" s="4" t="s">
        <v>73</v>
      </c>
      <c r="B28" s="5">
        <v>70133616033</v>
      </c>
      <c r="C28" s="4" t="s">
        <v>20</v>
      </c>
      <c r="D28" s="19">
        <v>303.14</v>
      </c>
      <c r="E28" s="16">
        <v>3231</v>
      </c>
      <c r="F28" s="12" t="s">
        <v>23</v>
      </c>
    </row>
    <row r="29" spans="1:9" x14ac:dyDescent="0.2">
      <c r="A29" s="4" t="s">
        <v>92</v>
      </c>
      <c r="B29" s="5">
        <v>4285291719</v>
      </c>
      <c r="C29" s="4" t="s">
        <v>20</v>
      </c>
      <c r="D29" s="19">
        <v>350</v>
      </c>
      <c r="E29" s="16">
        <v>3213</v>
      </c>
      <c r="F29" s="12" t="s">
        <v>45</v>
      </c>
    </row>
    <row r="30" spans="1:9" x14ac:dyDescent="0.2">
      <c r="A30" s="4" t="s">
        <v>158</v>
      </c>
      <c r="B30" s="5">
        <v>71799539000</v>
      </c>
      <c r="C30" s="4" t="s">
        <v>20</v>
      </c>
      <c r="D30" s="19">
        <v>6000</v>
      </c>
      <c r="E30" s="16">
        <v>3237</v>
      </c>
      <c r="F30" s="12" t="s">
        <v>32</v>
      </c>
    </row>
    <row r="31" spans="1:9" ht="30" x14ac:dyDescent="0.2">
      <c r="A31" s="4" t="s">
        <v>2</v>
      </c>
      <c r="B31" s="5">
        <v>82031999604</v>
      </c>
      <c r="C31" s="4" t="s">
        <v>20</v>
      </c>
      <c r="D31" s="19">
        <v>192.45</v>
      </c>
      <c r="E31" s="16">
        <v>3212</v>
      </c>
      <c r="F31" s="12" t="s">
        <v>29</v>
      </c>
    </row>
    <row r="32" spans="1:9" ht="15.75" x14ac:dyDescent="0.2">
      <c r="A32" s="6" t="s">
        <v>22</v>
      </c>
      <c r="B32" s="5"/>
      <c r="C32" s="4"/>
      <c r="D32" s="39">
        <f>SUM(D3:D31)</f>
        <v>58523.040000000001</v>
      </c>
      <c r="E32" s="15"/>
      <c r="F32" s="4"/>
      <c r="G32" s="1"/>
      <c r="I32" s="20"/>
    </row>
    <row r="33" spans="1:9" s="37" customFormat="1" x14ac:dyDescent="0.2">
      <c r="A33" s="34" t="s">
        <v>112</v>
      </c>
      <c r="B33" s="33"/>
      <c r="C33" s="32"/>
      <c r="D33" s="40"/>
      <c r="E33" s="38">
        <v>3221</v>
      </c>
      <c r="F33" s="34" t="s">
        <v>27</v>
      </c>
    </row>
    <row r="34" spans="1:9" s="37" customFormat="1" x14ac:dyDescent="0.2">
      <c r="A34" s="34" t="s">
        <v>56</v>
      </c>
      <c r="B34" s="33"/>
      <c r="C34" s="32"/>
      <c r="D34" s="40"/>
      <c r="E34" s="38">
        <v>3293</v>
      </c>
      <c r="F34" s="34" t="s">
        <v>44</v>
      </c>
    </row>
    <row r="35" spans="1:9" s="37" customFormat="1" x14ac:dyDescent="0.2">
      <c r="A35" s="34" t="s">
        <v>57</v>
      </c>
      <c r="B35" s="33"/>
      <c r="C35" s="32"/>
      <c r="D35" s="40"/>
      <c r="E35" s="38">
        <v>3223</v>
      </c>
      <c r="F35" s="34" t="s">
        <v>113</v>
      </c>
    </row>
    <row r="36" spans="1:9" s="41" customFormat="1" ht="30" x14ac:dyDescent="0.2">
      <c r="A36" s="43" t="s">
        <v>161</v>
      </c>
      <c r="B36" s="42"/>
      <c r="C36" s="43" t="s">
        <v>20</v>
      </c>
      <c r="D36" s="48">
        <v>630</v>
      </c>
      <c r="E36" s="35">
        <v>3295</v>
      </c>
      <c r="F36" s="36" t="s">
        <v>41</v>
      </c>
    </row>
    <row r="37" spans="1:9" ht="15.75" x14ac:dyDescent="0.2">
      <c r="A37" s="6" t="s">
        <v>22</v>
      </c>
      <c r="B37" s="5"/>
      <c r="C37" s="4"/>
      <c r="D37" s="39">
        <f>SUM(D33:D36)</f>
        <v>630</v>
      </c>
      <c r="E37" s="38"/>
      <c r="F37" s="4"/>
    </row>
    <row r="38" spans="1:9" ht="15.75" x14ac:dyDescent="0.2">
      <c r="A38" s="27" t="s">
        <v>51</v>
      </c>
      <c r="B38" s="28"/>
      <c r="C38" s="29"/>
      <c r="D38" s="59">
        <f>D32+D37</f>
        <v>59153.04</v>
      </c>
      <c r="E38" s="31"/>
      <c r="F38" s="29"/>
    </row>
    <row r="39" spans="1:9" ht="15.75" x14ac:dyDescent="0.2">
      <c r="A39" s="27"/>
      <c r="B39" s="28"/>
      <c r="C39" s="29"/>
      <c r="D39" s="59"/>
      <c r="E39" s="31"/>
      <c r="F39" s="29"/>
      <c r="G39" s="1"/>
      <c r="I39" s="20"/>
    </row>
    <row r="40" spans="1:9" ht="15.75" x14ac:dyDescent="0.2">
      <c r="A40" s="27"/>
      <c r="B40" s="28"/>
      <c r="C40" s="29"/>
      <c r="D40" s="59"/>
      <c r="E40" s="31"/>
      <c r="F40" s="29"/>
      <c r="G40" s="1"/>
      <c r="I40" s="20"/>
    </row>
    <row r="41" spans="1:9" ht="15.75" x14ac:dyDescent="0.2">
      <c r="A41" s="27"/>
      <c r="B41" s="28"/>
      <c r="C41" s="29"/>
      <c r="D41" s="59"/>
      <c r="E41" s="31"/>
      <c r="F41" s="29"/>
      <c r="G41" s="1"/>
      <c r="I41" s="20"/>
    </row>
    <row r="42" spans="1:9" ht="15.75" x14ac:dyDescent="0.2">
      <c r="A42" s="27"/>
      <c r="B42" s="28"/>
      <c r="C42" s="29"/>
      <c r="D42" s="59"/>
      <c r="E42" s="31"/>
      <c r="F42" s="29"/>
      <c r="G42" s="1"/>
      <c r="I42" s="20"/>
    </row>
    <row r="43" spans="1:9" ht="15.75" x14ac:dyDescent="0.2">
      <c r="A43" s="26" t="s">
        <v>47</v>
      </c>
      <c r="I43" s="20"/>
    </row>
    <row r="44" spans="1:9" ht="15.75" x14ac:dyDescent="0.2">
      <c r="A44" s="6" t="s">
        <v>34</v>
      </c>
      <c r="B44" s="7"/>
      <c r="C44" s="6"/>
      <c r="D44" s="58" t="s">
        <v>17</v>
      </c>
      <c r="E44" s="9" t="s">
        <v>18</v>
      </c>
      <c r="F44" s="9" t="s">
        <v>19</v>
      </c>
    </row>
    <row r="45" spans="1:9" x14ac:dyDescent="0.2">
      <c r="A45" s="4" t="s">
        <v>74</v>
      </c>
      <c r="B45" s="5"/>
      <c r="C45" s="4"/>
      <c r="D45" s="40"/>
      <c r="E45" s="15">
        <v>3237</v>
      </c>
      <c r="F45" s="4" t="s">
        <v>75</v>
      </c>
    </row>
    <row r="46" spans="1:9" ht="15.75" x14ac:dyDescent="0.2">
      <c r="A46" s="6" t="s">
        <v>22</v>
      </c>
      <c r="B46" s="5"/>
      <c r="C46" s="4"/>
      <c r="D46" s="39">
        <f>D45</f>
        <v>0</v>
      </c>
      <c r="E46" s="15"/>
      <c r="F46" s="4"/>
    </row>
    <row r="51" spans="1:9" s="17" customFormat="1" ht="31.5" x14ac:dyDescent="0.2">
      <c r="A51" s="26" t="s">
        <v>48</v>
      </c>
      <c r="B51" s="2"/>
      <c r="C51"/>
      <c r="D51" s="57"/>
      <c r="F51"/>
      <c r="G51"/>
      <c r="H51"/>
      <c r="I51"/>
    </row>
    <row r="52" spans="1:9" s="17" customFormat="1" ht="15.75" x14ac:dyDescent="0.2">
      <c r="A52" s="6" t="s">
        <v>34</v>
      </c>
      <c r="B52" s="22" t="s">
        <v>17</v>
      </c>
      <c r="C52" s="9" t="s">
        <v>18</v>
      </c>
      <c r="D52" s="60" t="s">
        <v>19</v>
      </c>
      <c r="F52"/>
      <c r="G52"/>
      <c r="H52"/>
      <c r="I52"/>
    </row>
    <row r="53" spans="1:9" s="17" customFormat="1" x14ac:dyDescent="0.2">
      <c r="A53" s="10" t="s">
        <v>160</v>
      </c>
      <c r="B53" s="19">
        <v>221847.19</v>
      </c>
      <c r="C53" s="25">
        <v>3111</v>
      </c>
      <c r="D53" s="34" t="s">
        <v>36</v>
      </c>
      <c r="F53"/>
      <c r="G53"/>
      <c r="H53"/>
      <c r="I53"/>
    </row>
    <row r="54" spans="1:9" s="17" customFormat="1" x14ac:dyDescent="0.2">
      <c r="A54" s="10"/>
      <c r="B54" s="19"/>
      <c r="C54" s="25">
        <v>2312</v>
      </c>
      <c r="D54" s="34" t="s">
        <v>37</v>
      </c>
      <c r="F54"/>
      <c r="G54"/>
      <c r="H54"/>
      <c r="I54"/>
    </row>
    <row r="55" spans="1:9" s="17" customFormat="1" x14ac:dyDescent="0.2">
      <c r="A55" s="10" t="s">
        <v>35</v>
      </c>
      <c r="B55" s="19">
        <v>36604.83</v>
      </c>
      <c r="C55" s="25">
        <v>3132</v>
      </c>
      <c r="D55" s="34" t="s">
        <v>38</v>
      </c>
      <c r="F55"/>
      <c r="G55"/>
      <c r="H55"/>
      <c r="I55"/>
    </row>
    <row r="56" spans="1:9" s="17" customFormat="1" x14ac:dyDescent="0.2">
      <c r="A56" s="10" t="s">
        <v>42</v>
      </c>
      <c r="B56" s="19">
        <v>10482.950000000001</v>
      </c>
      <c r="C56" s="25">
        <v>3211</v>
      </c>
      <c r="D56" s="34" t="s">
        <v>43</v>
      </c>
      <c r="F56"/>
      <c r="G56"/>
      <c r="H56"/>
      <c r="I56"/>
    </row>
    <row r="57" spans="1:9" s="17" customFormat="1" x14ac:dyDescent="0.2">
      <c r="A57" s="10" t="s">
        <v>163</v>
      </c>
      <c r="B57" s="19">
        <v>24900</v>
      </c>
      <c r="C57" s="25">
        <v>3121</v>
      </c>
      <c r="D57" s="34" t="s">
        <v>163</v>
      </c>
      <c r="F57"/>
      <c r="G57"/>
      <c r="H57"/>
      <c r="I57"/>
    </row>
    <row r="58" spans="1:9" s="17" customFormat="1" x14ac:dyDescent="0.2">
      <c r="A58" s="10" t="s">
        <v>164</v>
      </c>
      <c r="B58" s="19">
        <v>3382.11</v>
      </c>
      <c r="C58" s="25">
        <v>3212</v>
      </c>
      <c r="D58" s="34" t="s">
        <v>39</v>
      </c>
      <c r="F58"/>
      <c r="G58"/>
      <c r="H58"/>
      <c r="I58"/>
    </row>
    <row r="59" spans="1:9" s="17" customFormat="1" x14ac:dyDescent="0.2">
      <c r="A59" s="10" t="s">
        <v>70</v>
      </c>
      <c r="B59" s="18"/>
      <c r="C59" s="25">
        <v>3121</v>
      </c>
      <c r="D59" s="34" t="s">
        <v>134</v>
      </c>
      <c r="F59"/>
      <c r="G59"/>
      <c r="H59"/>
      <c r="I59"/>
    </row>
    <row r="60" spans="1:9" s="17" customFormat="1" x14ac:dyDescent="0.2">
      <c r="A60" s="10" t="s">
        <v>132</v>
      </c>
      <c r="B60" s="18"/>
      <c r="C60" s="25">
        <v>3121</v>
      </c>
      <c r="D60" s="34" t="s">
        <v>134</v>
      </c>
      <c r="F60"/>
      <c r="G60"/>
      <c r="H60"/>
      <c r="I60"/>
    </row>
    <row r="61" spans="1:9" s="17" customFormat="1" x14ac:dyDescent="0.2">
      <c r="A61" s="10" t="s">
        <v>133</v>
      </c>
      <c r="B61" s="18"/>
      <c r="C61" s="25">
        <v>3121</v>
      </c>
      <c r="D61" s="34" t="s">
        <v>134</v>
      </c>
      <c r="F61"/>
      <c r="G61"/>
      <c r="H61"/>
      <c r="I61"/>
    </row>
    <row r="62" spans="1:9" s="17" customFormat="1" x14ac:dyDescent="0.2">
      <c r="A62" s="10" t="s">
        <v>162</v>
      </c>
      <c r="B62" s="19">
        <v>617.71</v>
      </c>
      <c r="C62" s="25">
        <v>3291</v>
      </c>
      <c r="D62" s="34" t="s">
        <v>40</v>
      </c>
      <c r="F62"/>
      <c r="G62"/>
      <c r="H62"/>
      <c r="I62"/>
    </row>
    <row r="63" spans="1:9" s="17" customFormat="1" ht="15.75" x14ac:dyDescent="0.2">
      <c r="A63" s="6" t="s">
        <v>22</v>
      </c>
      <c r="B63" s="11">
        <f>SUM(B53:B62)</f>
        <v>297834.79000000004</v>
      </c>
      <c r="C63" s="25"/>
      <c r="D63" s="32"/>
      <c r="F63"/>
      <c r="G63"/>
      <c r="H63"/>
      <c r="I63"/>
    </row>
    <row r="64" spans="1:9" s="17" customFormat="1" x14ac:dyDescent="0.2">
      <c r="A64"/>
      <c r="B64" s="21"/>
      <c r="C64" s="23"/>
      <c r="D64" s="37"/>
      <c r="F64"/>
      <c r="G64"/>
      <c r="H64"/>
      <c r="I64"/>
    </row>
    <row r="65" spans="1:9" s="17" customFormat="1" x14ac:dyDescent="0.2">
      <c r="A65" s="24"/>
      <c r="B65" s="21"/>
      <c r="C65" s="23"/>
      <c r="D65" s="61"/>
      <c r="F65"/>
      <c r="G65"/>
      <c r="H65"/>
      <c r="I65"/>
    </row>
    <row r="68" spans="1:9" s="17" customFormat="1" ht="34.5" customHeight="1" x14ac:dyDescent="0.2">
      <c r="A68" s="24" t="s">
        <v>53</v>
      </c>
      <c r="B68" s="45">
        <f>B63+D46+D38</f>
        <v>356987.83</v>
      </c>
      <c r="C68" s="44"/>
      <c r="D68" s="61"/>
      <c r="F68" s="20"/>
      <c r="G68"/>
      <c r="H68"/>
      <c r="I68"/>
    </row>
    <row r="69" spans="1:9" s="17" customFormat="1" x14ac:dyDescent="0.2">
      <c r="A69"/>
      <c r="B69" s="2"/>
      <c r="C69"/>
      <c r="D69" s="57"/>
      <c r="F69"/>
      <c r="G69"/>
      <c r="H69"/>
      <c r="I69"/>
    </row>
    <row r="70" spans="1:9" s="17" customFormat="1" x14ac:dyDescent="0.2">
      <c r="A70" s="24" t="s">
        <v>62</v>
      </c>
      <c r="B70" s="21">
        <v>342487.03</v>
      </c>
      <c r="C70"/>
      <c r="D70" s="57"/>
      <c r="F70" s="20"/>
      <c r="G70"/>
      <c r="H70"/>
      <c r="I70"/>
    </row>
    <row r="71" spans="1:9" x14ac:dyDescent="0.2">
      <c r="A71" t="s">
        <v>63</v>
      </c>
      <c r="B71" s="21">
        <v>8922.7999999999993</v>
      </c>
    </row>
    <row r="72" spans="1:9" s="17" customFormat="1" x14ac:dyDescent="0.2">
      <c r="A72" t="s">
        <v>59</v>
      </c>
      <c r="B72" s="21">
        <v>5578</v>
      </c>
      <c r="C72" s="63" t="s">
        <v>64</v>
      </c>
      <c r="D72" s="50"/>
      <c r="F72"/>
      <c r="G72"/>
      <c r="H72"/>
      <c r="I72"/>
    </row>
    <row r="73" spans="1:9" s="17" customFormat="1" x14ac:dyDescent="0.2">
      <c r="A73" t="s">
        <v>60</v>
      </c>
      <c r="B73" s="21"/>
      <c r="C73" s="63"/>
      <c r="D73" s="50"/>
      <c r="F73"/>
      <c r="G73"/>
      <c r="H73"/>
      <c r="I73"/>
    </row>
    <row r="74" spans="1:9" s="17" customFormat="1" x14ac:dyDescent="0.2">
      <c r="A74" t="s">
        <v>98</v>
      </c>
      <c r="B74" s="21"/>
      <c r="C74"/>
      <c r="D74" s="50"/>
      <c r="F74"/>
      <c r="G74"/>
      <c r="H74"/>
      <c r="I74"/>
    </row>
    <row r="75" spans="1:9" s="17" customFormat="1" x14ac:dyDescent="0.2">
      <c r="A75" t="s">
        <v>149</v>
      </c>
      <c r="B75" s="21"/>
      <c r="C75"/>
      <c r="D75" s="50"/>
      <c r="F75"/>
      <c r="G75"/>
      <c r="H75"/>
      <c r="I75"/>
    </row>
    <row r="76" spans="1:9" x14ac:dyDescent="0.2">
      <c r="A76" s="24"/>
      <c r="B76" s="45">
        <f>SUM(B70:B75)</f>
        <v>356987.83</v>
      </c>
    </row>
    <row r="77" spans="1:9" x14ac:dyDescent="0.2">
      <c r="A77" s="24" t="s">
        <v>159</v>
      </c>
      <c r="B77" s="21">
        <v>358498.41</v>
      </c>
    </row>
    <row r="78" spans="1:9" x14ac:dyDescent="0.2">
      <c r="A78" s="24" t="s">
        <v>61</v>
      </c>
      <c r="B78" s="50">
        <v>-1777.58</v>
      </c>
    </row>
    <row r="79" spans="1:9" x14ac:dyDescent="0.2">
      <c r="A79" s="24" t="s">
        <v>66</v>
      </c>
      <c r="B79" s="21"/>
    </row>
    <row r="80" spans="1:9" x14ac:dyDescent="0.2">
      <c r="A80" t="s">
        <v>60</v>
      </c>
      <c r="B80" s="21">
        <v>267</v>
      </c>
    </row>
    <row r="81" spans="1:9" x14ac:dyDescent="0.2">
      <c r="A81" s="24"/>
      <c r="B81" s="45">
        <f>SUM(B77:B80)</f>
        <v>356987.82999999996</v>
      </c>
      <c r="C81" s="46"/>
      <c r="D81" s="62"/>
    </row>
    <row r="82" spans="1:9" x14ac:dyDescent="0.2">
      <c r="B82" s="45">
        <f>B68-B81</f>
        <v>0</v>
      </c>
      <c r="C82" s="21" t="s">
        <v>67</v>
      </c>
    </row>
    <row r="83" spans="1:9" x14ac:dyDescent="0.2">
      <c r="C83" s="21"/>
    </row>
    <row r="84" spans="1:9" x14ac:dyDescent="0.2">
      <c r="B84" s="1"/>
      <c r="C84" s="50">
        <f>B76-B81</f>
        <v>0</v>
      </c>
    </row>
    <row r="85" spans="1:9" s="3" customFormat="1" x14ac:dyDescent="0.2">
      <c r="A85"/>
      <c r="B85" s="2"/>
      <c r="C85" s="45"/>
      <c r="D85" s="57"/>
      <c r="E85" s="17"/>
      <c r="F85"/>
      <c r="G85"/>
      <c r="H85"/>
      <c r="I85"/>
    </row>
    <row r="86" spans="1:9" s="3" customFormat="1" x14ac:dyDescent="0.2">
      <c r="A86"/>
      <c r="B86" s="2"/>
      <c r="C86" s="20"/>
      <c r="D86" s="57"/>
      <c r="E86" s="17"/>
      <c r="F86"/>
      <c r="G86"/>
      <c r="H86"/>
      <c r="I86"/>
    </row>
    <row r="87" spans="1:9" s="3" customFormat="1" ht="11.45" customHeight="1" x14ac:dyDescent="0.2">
      <c r="A87"/>
      <c r="B87" s="2"/>
      <c r="C87"/>
      <c r="D87" s="57"/>
      <c r="E87" s="17"/>
      <c r="F87"/>
      <c r="G87"/>
      <c r="H87"/>
      <c r="I87"/>
    </row>
  </sheetData>
  <mergeCells count="1">
    <mergeCell ref="C72:C7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45B8-E9FB-472E-8AC7-84A5234C68AE}">
  <dimension ref="A1:I90"/>
  <sheetViews>
    <sheetView tabSelected="1" zoomScale="80" zoomScaleNormal="80" workbookViewId="0">
      <selection activeCell="A73" sqref="A73:XFD89"/>
    </sheetView>
  </sheetViews>
  <sheetFormatPr defaultRowHeight="15" x14ac:dyDescent="0.2"/>
  <cols>
    <col min="1" max="1" width="43" customWidth="1"/>
    <col min="2" max="2" width="16.88671875" style="2" customWidth="1"/>
    <col min="3" max="3" width="14.77734375" customWidth="1"/>
    <col min="4" max="4" width="37.77734375" style="57" customWidth="1"/>
    <col min="5" max="5" width="8.88671875" style="17"/>
    <col min="6" max="6" width="40.88671875" customWidth="1"/>
  </cols>
  <sheetData>
    <row r="1" spans="1:6" ht="15.75" x14ac:dyDescent="0.2">
      <c r="A1" s="26" t="s">
        <v>46</v>
      </c>
    </row>
    <row r="2" spans="1:6" ht="15.75" x14ac:dyDescent="0.2">
      <c r="A2" s="6" t="s">
        <v>34</v>
      </c>
      <c r="B2" s="7" t="s">
        <v>0</v>
      </c>
      <c r="C2" s="6" t="s">
        <v>16</v>
      </c>
      <c r="D2" s="58" t="s">
        <v>17</v>
      </c>
      <c r="E2" s="9" t="s">
        <v>18</v>
      </c>
      <c r="F2" s="9" t="s">
        <v>19</v>
      </c>
    </row>
    <row r="3" spans="1:6" x14ac:dyDescent="0.2">
      <c r="A3" s="4" t="s">
        <v>7</v>
      </c>
      <c r="B3" s="5">
        <v>29524210204</v>
      </c>
      <c r="C3" s="4" t="s">
        <v>20</v>
      </c>
      <c r="D3" s="19">
        <v>768.59</v>
      </c>
      <c r="E3" s="14">
        <v>3231</v>
      </c>
      <c r="F3" s="14" t="s">
        <v>23</v>
      </c>
    </row>
    <row r="4" spans="1:6" x14ac:dyDescent="0.2">
      <c r="A4" s="4" t="s">
        <v>13</v>
      </c>
      <c r="B4" s="5">
        <v>30532290707</v>
      </c>
      <c r="C4" s="4" t="s">
        <v>20</v>
      </c>
      <c r="D4" s="18">
        <v>162.5</v>
      </c>
      <c r="E4" s="14">
        <v>3238</v>
      </c>
      <c r="F4" s="14" t="s">
        <v>24</v>
      </c>
    </row>
    <row r="5" spans="1:6" x14ac:dyDescent="0.2">
      <c r="A5" s="4" t="s">
        <v>11</v>
      </c>
      <c r="B5" s="5">
        <v>60536611486</v>
      </c>
      <c r="C5" s="4" t="s">
        <v>20</v>
      </c>
      <c r="D5" s="18">
        <v>881.25</v>
      </c>
      <c r="E5" s="15">
        <v>3237</v>
      </c>
      <c r="F5" s="12" t="s">
        <v>32</v>
      </c>
    </row>
    <row r="6" spans="1:6" x14ac:dyDescent="0.2">
      <c r="A6" s="4" t="s">
        <v>82</v>
      </c>
      <c r="B6" s="5">
        <v>52277663197</v>
      </c>
      <c r="C6" s="4" t="s">
        <v>20</v>
      </c>
      <c r="D6" s="18">
        <v>1453.41</v>
      </c>
      <c r="E6" s="15">
        <v>3235</v>
      </c>
      <c r="F6" s="12" t="s">
        <v>30</v>
      </c>
    </row>
    <row r="7" spans="1:6" x14ac:dyDescent="0.2">
      <c r="A7" s="4" t="s">
        <v>5</v>
      </c>
      <c r="B7" s="5">
        <v>31697199035</v>
      </c>
      <c r="C7" s="4" t="s">
        <v>20</v>
      </c>
      <c r="D7" s="18">
        <v>750</v>
      </c>
      <c r="E7" s="14">
        <v>3238</v>
      </c>
      <c r="F7" s="14" t="s">
        <v>24</v>
      </c>
    </row>
    <row r="8" spans="1:6" x14ac:dyDescent="0.2">
      <c r="A8" s="4"/>
      <c r="B8" s="5"/>
      <c r="C8" s="4"/>
      <c r="D8" s="18">
        <v>1656.25</v>
      </c>
      <c r="E8" s="15">
        <v>3235</v>
      </c>
      <c r="F8" s="10" t="s">
        <v>30</v>
      </c>
    </row>
    <row r="9" spans="1:6" x14ac:dyDescent="0.2">
      <c r="A9" s="4" t="s">
        <v>165</v>
      </c>
      <c r="B9" s="5">
        <v>91678676896</v>
      </c>
      <c r="C9" s="10" t="s">
        <v>20</v>
      </c>
      <c r="D9" s="18">
        <v>38556</v>
      </c>
      <c r="E9" s="15">
        <v>3235</v>
      </c>
      <c r="F9" s="10" t="s">
        <v>30</v>
      </c>
    </row>
    <row r="10" spans="1:6" x14ac:dyDescent="0.2">
      <c r="A10" s="4" t="s">
        <v>84</v>
      </c>
      <c r="B10" s="5">
        <v>80848401890</v>
      </c>
      <c r="C10" s="10" t="s">
        <v>20</v>
      </c>
      <c r="D10" s="18">
        <v>960</v>
      </c>
      <c r="E10" s="15">
        <v>3236</v>
      </c>
      <c r="F10" s="10" t="s">
        <v>77</v>
      </c>
    </row>
    <row r="11" spans="1:6" x14ac:dyDescent="0.2">
      <c r="A11" s="4" t="s">
        <v>10</v>
      </c>
      <c r="B11" s="5">
        <v>48197173493</v>
      </c>
      <c r="C11" s="4" t="s">
        <v>20</v>
      </c>
      <c r="D11" s="18">
        <v>17666.88</v>
      </c>
      <c r="E11" s="15">
        <v>3235</v>
      </c>
      <c r="F11" s="4" t="s">
        <v>30</v>
      </c>
    </row>
    <row r="12" spans="1:6" x14ac:dyDescent="0.2">
      <c r="A12" s="4"/>
      <c r="B12" s="5"/>
      <c r="C12" s="4"/>
      <c r="D12" s="18">
        <v>9716.7900000000009</v>
      </c>
      <c r="E12" s="14">
        <v>3239</v>
      </c>
      <c r="F12" s="14" t="s">
        <v>28</v>
      </c>
    </row>
    <row r="13" spans="1:6" x14ac:dyDescent="0.2">
      <c r="A13" s="4" t="s">
        <v>71</v>
      </c>
      <c r="B13" s="5">
        <v>11578972258</v>
      </c>
      <c r="C13" s="10" t="s">
        <v>20</v>
      </c>
      <c r="D13" s="18">
        <v>407.62</v>
      </c>
      <c r="E13" s="14">
        <v>3211</v>
      </c>
      <c r="F13" s="14" t="s">
        <v>26</v>
      </c>
    </row>
    <row r="14" spans="1:6" x14ac:dyDescent="0.2">
      <c r="A14" s="4" t="s">
        <v>15</v>
      </c>
      <c r="B14" s="5">
        <v>85821130368</v>
      </c>
      <c r="C14" s="4" t="s">
        <v>20</v>
      </c>
      <c r="D14" s="18">
        <v>3.93</v>
      </c>
      <c r="E14" s="15">
        <v>3299</v>
      </c>
      <c r="F14" s="12" t="s">
        <v>33</v>
      </c>
    </row>
    <row r="15" spans="1:6" x14ac:dyDescent="0.2">
      <c r="A15" s="4" t="s">
        <v>103</v>
      </c>
      <c r="B15" s="5">
        <v>87311810356</v>
      </c>
      <c r="C15" s="4" t="s">
        <v>20</v>
      </c>
      <c r="D15" s="18">
        <v>92.37</v>
      </c>
      <c r="E15" s="15">
        <v>3231</v>
      </c>
      <c r="F15" s="12" t="s">
        <v>23</v>
      </c>
    </row>
    <row r="16" spans="1:6" ht="15" customHeight="1" x14ac:dyDescent="0.2">
      <c r="A16" s="4" t="s">
        <v>9</v>
      </c>
      <c r="B16" s="5">
        <v>68419124305</v>
      </c>
      <c r="C16" s="4" t="s">
        <v>20</v>
      </c>
      <c r="D16" s="18">
        <v>31.86</v>
      </c>
      <c r="E16" s="15">
        <v>3234</v>
      </c>
      <c r="F16" s="12" t="s">
        <v>65</v>
      </c>
    </row>
    <row r="17" spans="1:6" ht="15" customHeight="1" x14ac:dyDescent="0.2">
      <c r="A17" s="4" t="s">
        <v>104</v>
      </c>
      <c r="B17" s="5">
        <v>90255354200</v>
      </c>
      <c r="C17" s="4" t="s">
        <v>20</v>
      </c>
      <c r="D17" s="18">
        <v>80</v>
      </c>
      <c r="E17" s="15">
        <v>3213</v>
      </c>
      <c r="F17" s="12" t="s">
        <v>45</v>
      </c>
    </row>
    <row r="18" spans="1:6" ht="15" customHeight="1" x14ac:dyDescent="0.2">
      <c r="A18" s="4" t="s">
        <v>86</v>
      </c>
      <c r="B18" s="5">
        <v>80572192786</v>
      </c>
      <c r="C18" s="4" t="s">
        <v>20</v>
      </c>
      <c r="D18" s="18">
        <v>94.24</v>
      </c>
      <c r="E18" s="15">
        <v>3212</v>
      </c>
      <c r="F18" s="12" t="s">
        <v>29</v>
      </c>
    </row>
    <row r="19" spans="1:6" x14ac:dyDescent="0.2">
      <c r="A19" s="4" t="s">
        <v>121</v>
      </c>
      <c r="B19" s="5">
        <v>27759560625</v>
      </c>
      <c r="C19" s="4" t="s">
        <v>20</v>
      </c>
      <c r="D19" s="19">
        <v>124.52</v>
      </c>
      <c r="E19" s="14">
        <v>3223</v>
      </c>
      <c r="F19" s="14" t="s">
        <v>113</v>
      </c>
    </row>
    <row r="20" spans="1:6" x14ac:dyDescent="0.2">
      <c r="A20" s="4" t="s">
        <v>14</v>
      </c>
      <c r="B20" s="5">
        <v>86321161015</v>
      </c>
      <c r="C20" s="4" t="s">
        <v>20</v>
      </c>
      <c r="D20" s="19">
        <v>2187.5</v>
      </c>
      <c r="E20" s="14">
        <v>3238</v>
      </c>
      <c r="F20" s="14" t="s">
        <v>24</v>
      </c>
    </row>
    <row r="21" spans="1:6" x14ac:dyDescent="0.2">
      <c r="A21" s="4"/>
      <c r="B21" s="5"/>
      <c r="C21" s="4"/>
      <c r="D21" s="19">
        <v>12500</v>
      </c>
      <c r="E21" s="14">
        <v>3237</v>
      </c>
      <c r="F21" s="14" t="s">
        <v>32</v>
      </c>
    </row>
    <row r="22" spans="1:6" x14ac:dyDescent="0.2">
      <c r="A22" s="4" t="s">
        <v>12</v>
      </c>
      <c r="B22" s="5">
        <v>59143170280</v>
      </c>
      <c r="C22" s="4" t="s">
        <v>21</v>
      </c>
      <c r="D22" s="18">
        <v>637.5</v>
      </c>
      <c r="E22" s="14">
        <v>3238</v>
      </c>
      <c r="F22" s="14" t="s">
        <v>24</v>
      </c>
    </row>
    <row r="23" spans="1:6" x14ac:dyDescent="0.2">
      <c r="A23" s="4" t="s">
        <v>1</v>
      </c>
      <c r="B23" s="5">
        <v>28495895537</v>
      </c>
      <c r="C23" s="4" t="s">
        <v>20</v>
      </c>
      <c r="D23" s="19">
        <v>3.99</v>
      </c>
      <c r="E23" s="13">
        <v>3299</v>
      </c>
      <c r="F23" s="13" t="s">
        <v>33</v>
      </c>
    </row>
    <row r="24" spans="1:6" x14ac:dyDescent="0.2">
      <c r="A24" s="4"/>
      <c r="B24" s="5"/>
      <c r="C24" s="4"/>
      <c r="D24" s="19">
        <v>19.52</v>
      </c>
      <c r="E24" s="13">
        <v>3221</v>
      </c>
      <c r="F24" s="13" t="s">
        <v>166</v>
      </c>
    </row>
    <row r="25" spans="1:6" x14ac:dyDescent="0.2">
      <c r="A25" s="4"/>
      <c r="B25" s="5"/>
      <c r="C25" s="4"/>
      <c r="D25" s="19">
        <v>41.32</v>
      </c>
      <c r="E25" s="13">
        <v>3211</v>
      </c>
      <c r="F25" s="13" t="s">
        <v>26</v>
      </c>
    </row>
    <row r="26" spans="1:6" x14ac:dyDescent="0.2">
      <c r="A26" s="4"/>
      <c r="B26" s="5"/>
      <c r="C26" s="4"/>
      <c r="D26" s="19">
        <v>114.59</v>
      </c>
      <c r="E26" s="13">
        <v>3293</v>
      </c>
      <c r="F26" s="13" t="s">
        <v>44</v>
      </c>
    </row>
    <row r="27" spans="1:6" x14ac:dyDescent="0.2">
      <c r="A27" s="4"/>
      <c r="B27" s="5"/>
      <c r="C27" s="4"/>
      <c r="D27" s="19">
        <v>210.67</v>
      </c>
      <c r="E27" s="13">
        <v>3231</v>
      </c>
      <c r="F27" s="13" t="s">
        <v>23</v>
      </c>
    </row>
    <row r="28" spans="1:6" ht="30" x14ac:dyDescent="0.2">
      <c r="A28" s="4" t="s">
        <v>167</v>
      </c>
      <c r="B28" s="5">
        <v>57444289760</v>
      </c>
      <c r="C28" s="4" t="s">
        <v>168</v>
      </c>
      <c r="D28" s="48">
        <v>40</v>
      </c>
      <c r="E28" s="53">
        <v>3293</v>
      </c>
      <c r="F28" s="53" t="s">
        <v>44</v>
      </c>
    </row>
    <row r="29" spans="1:6" x14ac:dyDescent="0.2">
      <c r="A29" s="4"/>
      <c r="B29" s="5"/>
      <c r="C29" s="4"/>
      <c r="D29" s="19">
        <v>120</v>
      </c>
      <c r="E29" s="13">
        <v>3235</v>
      </c>
      <c r="F29" s="13" t="s">
        <v>30</v>
      </c>
    </row>
    <row r="30" spans="1:6" x14ac:dyDescent="0.2">
      <c r="A30" s="4"/>
      <c r="B30" s="5"/>
      <c r="C30" s="4"/>
      <c r="D30" s="19">
        <v>1536</v>
      </c>
      <c r="E30" s="13">
        <v>3211</v>
      </c>
      <c r="F30" s="13" t="s">
        <v>26</v>
      </c>
    </row>
    <row r="31" spans="1:6" x14ac:dyDescent="0.2">
      <c r="A31" s="4" t="s">
        <v>146</v>
      </c>
      <c r="B31" s="5">
        <v>20142998436</v>
      </c>
      <c r="C31" s="4" t="s">
        <v>20</v>
      </c>
      <c r="D31" s="19">
        <v>822.5</v>
      </c>
      <c r="E31" s="16">
        <v>3232</v>
      </c>
      <c r="F31" s="12" t="s">
        <v>147</v>
      </c>
    </row>
    <row r="32" spans="1:6" x14ac:dyDescent="0.2">
      <c r="A32" s="4"/>
      <c r="B32" s="5"/>
      <c r="C32" s="4"/>
      <c r="D32" s="19">
        <v>576.25</v>
      </c>
      <c r="E32" s="16">
        <v>4222</v>
      </c>
      <c r="F32" s="12" t="s">
        <v>107</v>
      </c>
    </row>
    <row r="33" spans="1:9" x14ac:dyDescent="0.2">
      <c r="A33" s="4" t="s">
        <v>108</v>
      </c>
      <c r="B33" s="5">
        <v>99944170669</v>
      </c>
      <c r="C33" s="4" t="s">
        <v>20</v>
      </c>
      <c r="D33" s="19">
        <v>608</v>
      </c>
      <c r="E33" s="16">
        <v>3213</v>
      </c>
      <c r="F33" s="12" t="s">
        <v>45</v>
      </c>
    </row>
    <row r="34" spans="1:9" x14ac:dyDescent="0.2">
      <c r="A34" s="4" t="s">
        <v>73</v>
      </c>
      <c r="B34" s="5">
        <v>70133616033</v>
      </c>
      <c r="C34" s="4" t="s">
        <v>20</v>
      </c>
      <c r="D34" s="19">
        <v>302.64</v>
      </c>
      <c r="E34" s="16">
        <v>3231</v>
      </c>
      <c r="F34" s="12" t="s">
        <v>23</v>
      </c>
    </row>
    <row r="35" spans="1:9" ht="30" x14ac:dyDescent="0.2">
      <c r="A35" s="4" t="s">
        <v>2</v>
      </c>
      <c r="B35" s="5">
        <v>82031999604</v>
      </c>
      <c r="C35" s="4" t="s">
        <v>20</v>
      </c>
      <c r="D35" s="19">
        <v>153.96</v>
      </c>
      <c r="E35" s="16">
        <v>3212</v>
      </c>
      <c r="F35" s="12" t="s">
        <v>29</v>
      </c>
    </row>
    <row r="36" spans="1:9" ht="15.75" x14ac:dyDescent="0.2">
      <c r="A36" s="6" t="s">
        <v>22</v>
      </c>
      <c r="B36" s="5"/>
      <c r="C36" s="4"/>
      <c r="D36" s="39">
        <f>SUM(D3:D35)</f>
        <v>93280.650000000023</v>
      </c>
      <c r="E36" s="15"/>
      <c r="F36" s="4"/>
      <c r="G36" s="1"/>
      <c r="I36" s="20"/>
    </row>
    <row r="37" spans="1:9" s="37" customFormat="1" x14ac:dyDescent="0.2">
      <c r="A37" s="34" t="s">
        <v>112</v>
      </c>
      <c r="B37" s="33"/>
      <c r="C37" s="32"/>
      <c r="D37" s="40">
        <v>286.66000000000003</v>
      </c>
      <c r="E37" s="38">
        <v>3211</v>
      </c>
      <c r="F37" s="34" t="s">
        <v>26</v>
      </c>
    </row>
    <row r="38" spans="1:9" s="37" customFormat="1" x14ac:dyDescent="0.2">
      <c r="A38" s="34"/>
      <c r="B38" s="33"/>
      <c r="C38" s="32"/>
      <c r="D38" s="40"/>
      <c r="E38" s="38"/>
      <c r="F38" s="34"/>
    </row>
    <row r="39" spans="1:9" s="37" customFormat="1" x14ac:dyDescent="0.2">
      <c r="A39" s="34"/>
      <c r="B39" s="33"/>
      <c r="C39" s="32"/>
      <c r="D39" s="40"/>
      <c r="E39" s="38"/>
      <c r="F39" s="34"/>
    </row>
    <row r="40" spans="1:9" s="41" customFormat="1" ht="30" x14ac:dyDescent="0.2">
      <c r="A40" s="43" t="s">
        <v>169</v>
      </c>
      <c r="B40" s="42"/>
      <c r="C40" s="43" t="s">
        <v>20</v>
      </c>
      <c r="D40" s="48">
        <v>630</v>
      </c>
      <c r="E40" s="35">
        <v>3295</v>
      </c>
      <c r="F40" s="36" t="s">
        <v>41</v>
      </c>
    </row>
    <row r="41" spans="1:9" ht="15.75" x14ac:dyDescent="0.2">
      <c r="A41" s="6" t="s">
        <v>22</v>
      </c>
      <c r="B41" s="5"/>
      <c r="C41" s="4"/>
      <c r="D41" s="39">
        <f>SUM(D37:D40)</f>
        <v>916.66000000000008</v>
      </c>
      <c r="E41" s="38"/>
      <c r="F41" s="4"/>
    </row>
    <row r="42" spans="1:9" ht="15.75" x14ac:dyDescent="0.2">
      <c r="A42" s="27" t="s">
        <v>51</v>
      </c>
      <c r="B42" s="28"/>
      <c r="C42" s="29"/>
      <c r="D42" s="59">
        <f>D36+D41</f>
        <v>94197.310000000027</v>
      </c>
      <c r="E42" s="31"/>
      <c r="F42" s="29"/>
    </row>
    <row r="43" spans="1:9" ht="15.75" x14ac:dyDescent="0.2">
      <c r="A43" s="27"/>
      <c r="B43" s="28"/>
      <c r="C43" s="29"/>
      <c r="D43" s="59"/>
      <c r="E43" s="31"/>
      <c r="F43" s="29"/>
      <c r="G43" s="1"/>
      <c r="I43" s="20"/>
    </row>
    <row r="44" spans="1:9" ht="15.75" x14ac:dyDescent="0.2">
      <c r="A44" s="27"/>
      <c r="B44" s="28"/>
      <c r="C44" s="29"/>
      <c r="D44" s="59"/>
      <c r="E44" s="31"/>
      <c r="F44" s="29"/>
      <c r="G44" s="1"/>
      <c r="I44" s="20"/>
    </row>
    <row r="45" spans="1:9" ht="15.75" x14ac:dyDescent="0.2">
      <c r="A45" s="27"/>
      <c r="B45" s="28"/>
      <c r="C45" s="29"/>
      <c r="D45" s="59"/>
      <c r="E45" s="31"/>
      <c r="F45" s="29"/>
      <c r="G45" s="1"/>
      <c r="I45" s="20"/>
    </row>
    <row r="46" spans="1:9" ht="15.75" x14ac:dyDescent="0.2">
      <c r="A46" s="27"/>
      <c r="B46" s="28"/>
      <c r="C46" s="29"/>
      <c r="D46" s="59"/>
      <c r="E46" s="31"/>
      <c r="F46" s="29"/>
      <c r="G46" s="1"/>
      <c r="I46" s="20"/>
    </row>
    <row r="47" spans="1:9" ht="15.75" x14ac:dyDescent="0.2">
      <c r="A47" s="26" t="s">
        <v>47</v>
      </c>
      <c r="I47" s="20"/>
    </row>
    <row r="48" spans="1:9" ht="15.75" x14ac:dyDescent="0.2">
      <c r="A48" s="6" t="s">
        <v>34</v>
      </c>
      <c r="B48" s="7"/>
      <c r="C48" s="6"/>
      <c r="D48" s="58" t="s">
        <v>17</v>
      </c>
      <c r="E48" s="9" t="s">
        <v>18</v>
      </c>
      <c r="F48" s="9" t="s">
        <v>19</v>
      </c>
    </row>
    <row r="49" spans="1:9" x14ac:dyDescent="0.2">
      <c r="A49" s="4" t="s">
        <v>74</v>
      </c>
      <c r="B49" s="5"/>
      <c r="C49" s="4"/>
      <c r="D49" s="40"/>
      <c r="E49" s="15">
        <v>3237</v>
      </c>
      <c r="F49" s="4" t="s">
        <v>75</v>
      </c>
    </row>
    <row r="50" spans="1:9" ht="15.75" x14ac:dyDescent="0.2">
      <c r="A50" s="6" t="s">
        <v>22</v>
      </c>
      <c r="B50" s="5"/>
      <c r="C50" s="4"/>
      <c r="D50" s="39">
        <f>D49</f>
        <v>0</v>
      </c>
      <c r="E50" s="15"/>
      <c r="F50" s="4"/>
    </row>
    <row r="55" spans="1:9" s="17" customFormat="1" ht="31.5" x14ac:dyDescent="0.2">
      <c r="A55" s="26" t="s">
        <v>48</v>
      </c>
      <c r="B55" s="2"/>
      <c r="C55"/>
      <c r="D55" s="57"/>
      <c r="F55"/>
      <c r="G55"/>
      <c r="H55"/>
      <c r="I55"/>
    </row>
    <row r="56" spans="1:9" s="17" customFormat="1" ht="15.75" x14ac:dyDescent="0.2">
      <c r="A56" s="6" t="s">
        <v>34</v>
      </c>
      <c r="B56" s="22" t="s">
        <v>17</v>
      </c>
      <c r="C56" s="9" t="s">
        <v>18</v>
      </c>
      <c r="D56" s="60" t="s">
        <v>19</v>
      </c>
      <c r="F56"/>
      <c r="G56"/>
      <c r="H56"/>
      <c r="I56"/>
    </row>
    <row r="57" spans="1:9" s="17" customFormat="1" x14ac:dyDescent="0.2">
      <c r="A57" s="10" t="s">
        <v>171</v>
      </c>
      <c r="B57" s="19">
        <v>225983.01</v>
      </c>
      <c r="C57" s="25">
        <v>3111</v>
      </c>
      <c r="D57" s="34" t="s">
        <v>36</v>
      </c>
      <c r="F57"/>
      <c r="G57"/>
      <c r="H57"/>
      <c r="I57"/>
    </row>
    <row r="58" spans="1:9" s="17" customFormat="1" x14ac:dyDescent="0.2">
      <c r="A58" s="10"/>
      <c r="B58" s="19"/>
      <c r="C58" s="25">
        <v>2312</v>
      </c>
      <c r="D58" s="34" t="s">
        <v>37</v>
      </c>
      <c r="F58"/>
      <c r="G58"/>
      <c r="H58"/>
      <c r="I58"/>
    </row>
    <row r="59" spans="1:9" s="17" customFormat="1" x14ac:dyDescent="0.2">
      <c r="A59" s="10" t="s">
        <v>35</v>
      </c>
      <c r="B59" s="19">
        <v>37287.22</v>
      </c>
      <c r="C59" s="25">
        <v>3132</v>
      </c>
      <c r="D59" s="34" t="s">
        <v>38</v>
      </c>
      <c r="F59"/>
      <c r="G59"/>
      <c r="H59"/>
      <c r="I59"/>
    </row>
    <row r="60" spans="1:9" s="17" customFormat="1" x14ac:dyDescent="0.2">
      <c r="A60" s="10" t="s">
        <v>42</v>
      </c>
      <c r="B60" s="19"/>
      <c r="C60" s="25">
        <v>3211</v>
      </c>
      <c r="D60" s="34" t="s">
        <v>43</v>
      </c>
      <c r="F60"/>
      <c r="G60"/>
      <c r="H60"/>
      <c r="I60"/>
    </row>
    <row r="61" spans="1:9" s="17" customFormat="1" x14ac:dyDescent="0.2">
      <c r="A61" s="10" t="s">
        <v>170</v>
      </c>
      <c r="B61" s="19">
        <v>2640.2</v>
      </c>
      <c r="C61" s="25">
        <v>3212</v>
      </c>
      <c r="D61" s="34" t="s">
        <v>39</v>
      </c>
      <c r="F61"/>
      <c r="G61"/>
      <c r="H61"/>
      <c r="I61"/>
    </row>
    <row r="62" spans="1:9" s="17" customFormat="1" x14ac:dyDescent="0.2">
      <c r="A62" s="10" t="s">
        <v>70</v>
      </c>
      <c r="B62" s="18">
        <v>1486.58</v>
      </c>
      <c r="C62" s="25">
        <v>3121</v>
      </c>
      <c r="D62" s="34" t="s">
        <v>134</v>
      </c>
      <c r="F62"/>
      <c r="G62"/>
      <c r="H62"/>
      <c r="I62"/>
    </row>
    <row r="63" spans="1:9" s="17" customFormat="1" x14ac:dyDescent="0.2">
      <c r="A63" s="10" t="s">
        <v>132</v>
      </c>
      <c r="B63" s="18"/>
      <c r="C63" s="25">
        <v>3121</v>
      </c>
      <c r="D63" s="34" t="s">
        <v>134</v>
      </c>
      <c r="F63"/>
      <c r="G63"/>
      <c r="H63"/>
      <c r="I63"/>
    </row>
    <row r="64" spans="1:9" s="17" customFormat="1" x14ac:dyDescent="0.2">
      <c r="A64" s="10" t="s">
        <v>133</v>
      </c>
      <c r="B64" s="18">
        <v>441.44</v>
      </c>
      <c r="C64" s="25">
        <v>3121</v>
      </c>
      <c r="D64" s="34" t="s">
        <v>134</v>
      </c>
      <c r="F64"/>
      <c r="G64"/>
      <c r="H64"/>
      <c r="I64"/>
    </row>
    <row r="65" spans="1:9" s="17" customFormat="1" x14ac:dyDescent="0.2">
      <c r="A65" s="10" t="s">
        <v>162</v>
      </c>
      <c r="B65" s="19">
        <v>617.71</v>
      </c>
      <c r="C65" s="25">
        <v>3291</v>
      </c>
      <c r="D65" s="34" t="s">
        <v>40</v>
      </c>
      <c r="F65"/>
      <c r="G65"/>
      <c r="H65"/>
      <c r="I65"/>
    </row>
    <row r="66" spans="1:9" s="17" customFormat="1" ht="15.75" x14ac:dyDescent="0.2">
      <c r="A66" s="6" t="s">
        <v>22</v>
      </c>
      <c r="B66" s="11">
        <f>SUM(B57:B65)</f>
        <v>268456.16000000003</v>
      </c>
      <c r="C66" s="25"/>
      <c r="D66" s="32"/>
      <c r="F66"/>
      <c r="G66"/>
      <c r="H66"/>
      <c r="I66"/>
    </row>
    <row r="67" spans="1:9" s="17" customFormat="1" x14ac:dyDescent="0.2">
      <c r="A67"/>
      <c r="B67" s="21"/>
      <c r="C67" s="23"/>
      <c r="D67" s="37"/>
      <c r="F67"/>
      <c r="G67"/>
      <c r="H67"/>
      <c r="I67"/>
    </row>
    <row r="68" spans="1:9" s="17" customFormat="1" x14ac:dyDescent="0.2">
      <c r="A68" s="24"/>
      <c r="B68" s="21"/>
      <c r="C68" s="23"/>
      <c r="D68" s="61"/>
      <c r="F68"/>
      <c r="G68"/>
      <c r="H68"/>
      <c r="I68"/>
    </row>
    <row r="71" spans="1:9" s="17" customFormat="1" ht="28.5" customHeight="1" x14ac:dyDescent="0.2">
      <c r="A71" s="24" t="s">
        <v>53</v>
      </c>
      <c r="B71" s="45">
        <f>B66+D50+D42</f>
        <v>362653.47000000009</v>
      </c>
      <c r="C71" s="44"/>
      <c r="D71" s="61"/>
      <c r="F71" s="20"/>
      <c r="G71"/>
      <c r="H71"/>
      <c r="I71"/>
    </row>
    <row r="72" spans="1:9" s="17" customFormat="1" x14ac:dyDescent="0.2">
      <c r="A72"/>
      <c r="B72" s="2"/>
      <c r="C72"/>
      <c r="D72" s="57"/>
      <c r="F72"/>
      <c r="G72"/>
      <c r="H72"/>
      <c r="I72"/>
    </row>
    <row r="73" spans="1:9" s="17" customFormat="1" hidden="1" x14ac:dyDescent="0.2">
      <c r="A73" s="24" t="s">
        <v>62</v>
      </c>
      <c r="B73" s="21">
        <v>359476.67</v>
      </c>
      <c r="C73"/>
      <c r="D73" s="57"/>
      <c r="F73" s="20"/>
      <c r="G73"/>
      <c r="H73"/>
      <c r="I73"/>
    </row>
    <row r="74" spans="1:9" hidden="1" x14ac:dyDescent="0.2">
      <c r="A74" t="s">
        <v>63</v>
      </c>
      <c r="B74" s="21">
        <v>2922.8</v>
      </c>
    </row>
    <row r="75" spans="1:9" s="17" customFormat="1" hidden="1" x14ac:dyDescent="0.2">
      <c r="A75" t="s">
        <v>59</v>
      </c>
      <c r="B75" s="21">
        <v>254</v>
      </c>
      <c r="C75" s="63" t="s">
        <v>64</v>
      </c>
      <c r="D75" s="50"/>
      <c r="F75"/>
      <c r="G75"/>
      <c r="H75"/>
      <c r="I75"/>
    </row>
    <row r="76" spans="1:9" s="17" customFormat="1" hidden="1" x14ac:dyDescent="0.2">
      <c r="A76" t="s">
        <v>60</v>
      </c>
      <c r="B76" s="21"/>
      <c r="C76" s="63"/>
      <c r="D76" s="50"/>
      <c r="F76"/>
      <c r="G76"/>
      <c r="H76"/>
      <c r="I76"/>
    </row>
    <row r="77" spans="1:9" s="17" customFormat="1" hidden="1" x14ac:dyDescent="0.2">
      <c r="A77" t="s">
        <v>98</v>
      </c>
      <c r="B77" s="21"/>
      <c r="C77"/>
      <c r="D77" s="50"/>
      <c r="F77"/>
      <c r="G77"/>
      <c r="H77"/>
      <c r="I77"/>
    </row>
    <row r="78" spans="1:9" s="17" customFormat="1" hidden="1" x14ac:dyDescent="0.2">
      <c r="A78" t="s">
        <v>149</v>
      </c>
      <c r="B78" s="21"/>
      <c r="C78"/>
      <c r="D78" s="50"/>
      <c r="F78"/>
      <c r="G78"/>
      <c r="H78"/>
      <c r="I78"/>
    </row>
    <row r="79" spans="1:9" hidden="1" x14ac:dyDescent="0.2">
      <c r="A79" s="24"/>
      <c r="B79" s="45">
        <f>SUM(B73:B78)</f>
        <v>362653.47</v>
      </c>
    </row>
    <row r="80" spans="1:9" hidden="1" x14ac:dyDescent="0.2">
      <c r="A80" s="24" t="s">
        <v>159</v>
      </c>
      <c r="B80" s="21">
        <v>361081.58</v>
      </c>
    </row>
    <row r="81" spans="1:9" hidden="1" x14ac:dyDescent="0.2">
      <c r="A81" s="24" t="s">
        <v>61</v>
      </c>
      <c r="B81" s="50">
        <v>-294.11</v>
      </c>
    </row>
    <row r="82" spans="1:9" hidden="1" x14ac:dyDescent="0.2">
      <c r="A82" s="24" t="s">
        <v>66</v>
      </c>
      <c r="B82" s="21"/>
    </row>
    <row r="83" spans="1:9" hidden="1" x14ac:dyDescent="0.2">
      <c r="A83" t="s">
        <v>60</v>
      </c>
      <c r="B83" s="21">
        <v>1866</v>
      </c>
    </row>
    <row r="84" spans="1:9" hidden="1" x14ac:dyDescent="0.2">
      <c r="A84" s="24"/>
      <c r="B84" s="45">
        <f>SUM(B80:B83)</f>
        <v>362653.47000000003</v>
      </c>
      <c r="C84" s="46"/>
      <c r="D84" s="62"/>
    </row>
    <row r="85" spans="1:9" hidden="1" x14ac:dyDescent="0.2">
      <c r="B85" s="45">
        <f>B71-B84</f>
        <v>0</v>
      </c>
      <c r="C85" s="21" t="s">
        <v>67</v>
      </c>
    </row>
    <row r="86" spans="1:9" hidden="1" x14ac:dyDescent="0.2">
      <c r="C86" s="21"/>
    </row>
    <row r="87" spans="1:9" hidden="1" x14ac:dyDescent="0.2">
      <c r="B87" s="1"/>
      <c r="C87" s="50">
        <f>B79-B84</f>
        <v>0</v>
      </c>
    </row>
    <row r="88" spans="1:9" s="3" customFormat="1" hidden="1" x14ac:dyDescent="0.2">
      <c r="A88"/>
      <c r="B88" s="2"/>
      <c r="C88" s="45"/>
      <c r="D88" s="57"/>
      <c r="E88" s="17"/>
      <c r="F88"/>
      <c r="G88"/>
      <c r="H88"/>
      <c r="I88"/>
    </row>
    <row r="89" spans="1:9" s="3" customFormat="1" hidden="1" x14ac:dyDescent="0.2">
      <c r="A89"/>
      <c r="B89" s="2"/>
      <c r="C89" s="20"/>
      <c r="D89" s="57"/>
      <c r="E89" s="17"/>
      <c r="F89"/>
      <c r="G89"/>
      <c r="H89"/>
      <c r="I89"/>
    </row>
    <row r="90" spans="1:9" s="3" customFormat="1" ht="11.45" customHeight="1" x14ac:dyDescent="0.2">
      <c r="A90"/>
      <c r="B90" s="2"/>
      <c r="C90"/>
      <c r="D90" s="57"/>
      <c r="E90" s="17"/>
      <c r="F90"/>
      <c r="G90"/>
      <c r="H90"/>
      <c r="I90"/>
    </row>
  </sheetData>
  <mergeCells count="1">
    <mergeCell ref="C75:C7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07A1617233E488DEF0239BEABF52F" ma:contentTypeVersion="12" ma:contentTypeDescription="Create a new document." ma:contentTypeScope="" ma:versionID="2227d57ab0d8aedb24cf101ca305e4ff">
  <xsd:schema xmlns:xsd="http://www.w3.org/2001/XMLSchema" xmlns:xs="http://www.w3.org/2001/XMLSchema" xmlns:p="http://schemas.microsoft.com/office/2006/metadata/properties" xmlns:ns3="ba3ff3a4-ab5b-4e4c-a938-b024a52273e2" targetNamespace="http://schemas.microsoft.com/office/2006/metadata/properties" ma:root="true" ma:fieldsID="ff08962cfee890f4cff1df23f799be24" ns3:_="">
    <xsd:import namespace="ba3ff3a4-ab5b-4e4c-a938-b024a52273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ff3a4-ab5b-4e4c-a938-b024a5227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CBCC00-2475-4244-ACF5-12CE876C3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ff3a4-ab5b-4e4c-a938-b024a5227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C55049-9246-477D-BDE0-2E8EEF9478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8ECD64-6938-4754-967A-F57710551572}">
  <ds:schemaRefs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ba3ff3a4-ab5b-4e4c-a938-b024a52273e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siječanj 2026</vt:lpstr>
      <vt:lpstr>veljača 2026</vt:lpstr>
      <vt:lpstr>ožujak 2026</vt:lpstr>
      <vt:lpstr>travanj 2026</vt:lpstr>
      <vt:lpstr>svibanj 2026</vt:lpstr>
      <vt:lpstr>lipanj 2026</vt:lpstr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Patalen</dc:creator>
  <cp:keywords/>
  <dc:description/>
  <cp:lastModifiedBy>Ivana Patalen</cp:lastModifiedBy>
  <cp:revision>2</cp:revision>
  <dcterms:created xsi:type="dcterms:W3CDTF">2024-02-19T14:46:39Z</dcterms:created>
  <dcterms:modified xsi:type="dcterms:W3CDTF">2026-08-03T13:10:06Z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0x0101007F907A1617233E488DEF0239BEABF52F</vt:lpwstr>
  </property>
</Properties>
</file>