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ČUNOVODSTVO\ARPA, plan i realizacija 2026\izvršenje i trošenje\"/>
    </mc:Choice>
  </mc:AlternateContent>
  <xr:revisionPtr revIDLastSave="0" documentId="13_ncr:1_{4B350CCD-8AEF-429B-8E05-6C132F1C9186}" xr6:coauthVersionLast="47" xr6:coauthVersionMax="47" xr10:uidLastSave="{00000000-0000-0000-0000-000000000000}"/>
  <bookViews>
    <workbookView xWindow="-108" yWindow="-108" windowWidth="23256" windowHeight="13896" tabRatio="400" activeTab="1" xr2:uid="{00000000-000D-0000-FFFF-FFFF00000000}"/>
  </bookViews>
  <sheets>
    <sheet name="siječanj 2026" sheetId="2" r:id="rId1"/>
    <sheet name="veljača 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3" l="1"/>
  <c r="D35" i="3"/>
  <c r="B81" i="3"/>
  <c r="B64" i="3"/>
  <c r="D49" i="3"/>
  <c r="D40" i="3"/>
  <c r="B77" i="2"/>
  <c r="D47" i="2"/>
  <c r="D41" i="3" l="1"/>
  <c r="B69" i="3" s="1"/>
  <c r="B82" i="3" s="1"/>
  <c r="C84" i="3"/>
  <c r="B72" i="2"/>
  <c r="C80" i="2" s="1"/>
  <c r="D38" i="2"/>
  <c r="B61" i="2" l="1"/>
  <c r="B66" i="2" s="1"/>
  <c r="D33" i="2"/>
  <c r="D39" i="2" s="1"/>
  <c r="B78" i="2" l="1"/>
</calcChain>
</file>

<file path=xl/sharedStrings.xml><?xml version="1.0" encoding="utf-8"?>
<sst xmlns="http://schemas.openxmlformats.org/spreadsheetml/2006/main" count="274" uniqueCount="99">
  <si>
    <t>OIB</t>
  </si>
  <si>
    <t>PBZ CARD d.o.o.</t>
  </si>
  <si>
    <t>ZAGREBAČKI ELEKTRIČNI TRAMVAJ d.o.o.</t>
  </si>
  <si>
    <t>TEB POSLOVNO SAVJETOVANJE</t>
  </si>
  <si>
    <t>Hanza Media d.o.o.</t>
  </si>
  <si>
    <t>BLINK D.O.O.</t>
  </si>
  <si>
    <t>INA D.D.</t>
  </si>
  <si>
    <t>A1 Hrvatska d.o.o.</t>
  </si>
  <si>
    <t>STORM Computers d.o.o.</t>
  </si>
  <si>
    <t>HRVATSKA RADIO TELEVIZIJA</t>
  </si>
  <si>
    <t>ELEKTROPROJEKT D.D.</t>
  </si>
  <si>
    <t>ARMATUS PRUDENTIA d.o.o.</t>
  </si>
  <si>
    <t>KONTO D.O.O.</t>
  </si>
  <si>
    <t>ALARM AUTOMATIKA DOO</t>
  </si>
  <si>
    <t>IT ODJEL d.o.o.</t>
  </si>
  <si>
    <t>FINANCIJSKA AGENCIJA</t>
  </si>
  <si>
    <t>sjedište</t>
  </si>
  <si>
    <t>iznos</t>
  </si>
  <si>
    <t>stavka</t>
  </si>
  <si>
    <t>opis stavke</t>
  </si>
  <si>
    <t>ZAGREB</t>
  </si>
  <si>
    <t>POŽEGA</t>
  </si>
  <si>
    <t>UKUPNO</t>
  </si>
  <si>
    <t>Usluge telefona, pošte i prijevoza</t>
  </si>
  <si>
    <t>Računalne usluge</t>
  </si>
  <si>
    <t>Energija</t>
  </si>
  <si>
    <t xml:space="preserve">Službena putovanja </t>
  </si>
  <si>
    <t>Uredski materijal i ostali materijalni rashodi</t>
  </si>
  <si>
    <t>Ostale usluge</t>
  </si>
  <si>
    <t>Naknade za prijevoz, za rad na terenu i odvojeni život</t>
  </si>
  <si>
    <t>Zakupnine i najamnine</t>
  </si>
  <si>
    <t>Usluge tekućeg i investicijskog održavanja</t>
  </si>
  <si>
    <t>Intelektualne i osobne usluge</t>
  </si>
  <si>
    <t>Ostali nespomenuti rashodi poslovanja</t>
  </si>
  <si>
    <t>PRIMATELJ</t>
  </si>
  <si>
    <t>doprinosi za zdravstveno osiguranje</t>
  </si>
  <si>
    <t>plaće za redovan rad</t>
  </si>
  <si>
    <t>obveza za bolovanje HZZO</t>
  </si>
  <si>
    <t>doprinosi za obvezno zdravstveno osiguranje</t>
  </si>
  <si>
    <t>naknade za prijevoz</t>
  </si>
  <si>
    <t>naknade za rad predstavničkih vijeća i sl.</t>
  </si>
  <si>
    <t>novčana naknada zbog nezapošljavanja inv</t>
  </si>
  <si>
    <t>troškovi službenih putovanja</t>
  </si>
  <si>
    <t>službena putovanja</t>
  </si>
  <si>
    <t>reprezentacija</t>
  </si>
  <si>
    <t>stručno usavršavanje zaposlenika</t>
  </si>
  <si>
    <t>KATEGORIJA 1 BEZ FIZIČKIH OSOBA</t>
  </si>
  <si>
    <t>KATEGORIJA 1 FIZIČKE OSOBE</t>
  </si>
  <si>
    <t>KATEGORIJA 2 FIZIČKE OSOBE ZBIRNO ISPLATE</t>
  </si>
  <si>
    <t>HRVATSKA POŠTA D.D.</t>
  </si>
  <si>
    <t>SONABILIS D.O.O.</t>
  </si>
  <si>
    <t>SVEUKUPNO</t>
  </si>
  <si>
    <t>HRVATSKA ZAJEDNICA RAČUNOVOĐA I FIN ANCIJSKIH DJELATNIKA</t>
  </si>
  <si>
    <t xml:space="preserve">SVEUKUPNO </t>
  </si>
  <si>
    <t>Blagajna - sredstva za čišćenje</t>
  </si>
  <si>
    <t xml:space="preserve">materijal </t>
  </si>
  <si>
    <t>blagajna - ugošćavanje poslovnih partnera</t>
  </si>
  <si>
    <t>blagajna- gorivo</t>
  </si>
  <si>
    <t>"2"D</t>
  </si>
  <si>
    <t>12319 saldo</t>
  </si>
  <si>
    <t>12912 saldo</t>
  </si>
  <si>
    <t>bolovanje D</t>
  </si>
  <si>
    <t>"6" P</t>
  </si>
  <si>
    <t>167214 P</t>
  </si>
  <si>
    <t>prihodi za akontacije i predujmove nastali su u nekom prethodnom razdoblju i za toliko je "2"veća od prihoda</t>
  </si>
  <si>
    <t>komunalne usluge</t>
  </si>
  <si>
    <t xml:space="preserve"> zatvaranje povrata poreza</t>
  </si>
  <si>
    <t>bolovanje</t>
  </si>
  <si>
    <t>ATI TURIZAM I PRIJEVOZ PUTNIKA D.O.O.</t>
  </si>
  <si>
    <t>PULA</t>
  </si>
  <si>
    <t>jubilarne nagrade</t>
  </si>
  <si>
    <t>E-TOURS D.O.O.</t>
  </si>
  <si>
    <t>PRI ZVONCU D.O.O</t>
  </si>
  <si>
    <t>Telemach Hrvatska d.o.o.</t>
  </si>
  <si>
    <t>autorski honorari Twinning projekt</t>
  </si>
  <si>
    <t xml:space="preserve">intelektualne i osobne usluge </t>
  </si>
  <si>
    <t>DOM ZDRAVLJA ZAGREB-CENTAR</t>
  </si>
  <si>
    <t>zdravstvene i veterinarske usluge</t>
  </si>
  <si>
    <t>Prijevoz na posao 12/25</t>
  </si>
  <si>
    <t>Naknada za Upravno vijeće 1/26</t>
  </si>
  <si>
    <t>Doprinos za nezapošljavanje invalida 12/25 - Državni proračun</t>
  </si>
  <si>
    <t>Plaća 12/25 bruto</t>
  </si>
  <si>
    <t>BKS-LEASING CROATIA D.O.O.</t>
  </si>
  <si>
    <t>CROATIA OSIGURANJE D.D.</t>
  </si>
  <si>
    <t>CROATIA POLIKLINIKA</t>
  </si>
  <si>
    <t>premije osiguranja</t>
  </si>
  <si>
    <t>HŽ - PUTNIČKI PRIJEVOZ DOO</t>
  </si>
  <si>
    <t>INFO-PULS D.O.O.</t>
  </si>
  <si>
    <t>MAKROMIKRO D.O.O.</t>
  </si>
  <si>
    <t>uredska oprema i namještaj</t>
  </si>
  <si>
    <t>PRIMAT LOGISTIKA</t>
  </si>
  <si>
    <t>HRVATSKI LESKOVAC</t>
  </si>
  <si>
    <t>UČILIŠTE APPA</t>
  </si>
  <si>
    <t>ZAGREBAČKI HOLDING D.O.O.</t>
  </si>
  <si>
    <t>sl put osobe izvan radnog odnosa</t>
  </si>
  <si>
    <t>Doprinos za nezapošljavanje invalida 1/26 - Državni proračun</t>
  </si>
  <si>
    <t>Plaća 1/26 bruto</t>
  </si>
  <si>
    <t>Prijevoz na posao 1/26</t>
  </si>
  <si>
    <t>167214 Jordan /6615 dupli prihod treba oduzeti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</si>
</sst>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horizontal="left" vertical="top" wrapText="1"/>
    </xf>
    <xf numFmtId="0" fontId="1" fillId="0" borderId="1"/>
    <xf numFmtId="0" fontId="5" fillId="0" borderId="1"/>
    <xf numFmtId="0" fontId="4" fillId="0" borderId="1"/>
    <xf numFmtId="0" fontId="4" fillId="0" borderId="1"/>
    <xf numFmtId="0" fontId="5" fillId="0" borderId="1"/>
    <xf numFmtId="0" fontId="5" fillId="0" borderId="1"/>
  </cellStyleXfs>
  <cellXfs count="50">
    <xf numFmtId="0" fontId="0" fillId="0" borderId="0" xfId="0">
      <alignment horizontal="left" vertical="top" wrapText="1"/>
    </xf>
    <xf numFmtId="2" fontId="0" fillId="0" borderId="0" xfId="0" applyNumberFormat="1">
      <alignment horizontal="left" vertical="top" wrapText="1"/>
    </xf>
    <xf numFmtId="1" fontId="0" fillId="0" borderId="0" xfId="0" applyNumberFormat="1">
      <alignment horizontal="left" vertical="top" wrapText="1"/>
    </xf>
    <xf numFmtId="2" fontId="0" fillId="0" borderId="0" xfId="0" applyNumberFormat="1" applyAlignment="1">
      <alignment horizontal="right" vertical="top" wrapText="1"/>
    </xf>
    <xf numFmtId="0" fontId="0" fillId="0" borderId="2" xfId="0" applyBorder="1">
      <alignment horizontal="left" vertical="top" wrapText="1"/>
    </xf>
    <xf numFmtId="1" fontId="0" fillId="0" borderId="2" xfId="0" applyNumberFormat="1" applyBorder="1">
      <alignment horizontal="left" vertical="top" wrapText="1"/>
    </xf>
    <xf numFmtId="0" fontId="2" fillId="0" borderId="2" xfId="0" applyFont="1" applyBorder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7" fillId="0" borderId="2" xfId="4" applyFont="1" applyBorder="1" applyAlignment="1">
      <alignment horizontal="left" vertical="center" wrapText="1"/>
    </xf>
    <xf numFmtId="0" fontId="6" fillId="2" borderId="2" xfId="1" quotePrefix="1" applyFont="1" applyFill="1" applyBorder="1"/>
    <xf numFmtId="0" fontId="6" fillId="0" borderId="2" xfId="1" quotePrefix="1" applyFont="1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top" wrapText="1"/>
    </xf>
    <xf numFmtId="4" fontId="0" fillId="0" borderId="0" xfId="0" applyNumberForma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1" fontId="0" fillId="0" borderId="1" xfId="0" applyNumberFormat="1" applyBorder="1">
      <alignment horizontal="left" vertical="top" wrapText="1"/>
    </xf>
    <xf numFmtId="0" fontId="0" fillId="0" borderId="1" xfId="0" applyBorder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>
      <alignment horizontal="left" vertical="top" wrapText="1"/>
    </xf>
    <xf numFmtId="1" fontId="0" fillId="2" borderId="2" xfId="0" applyNumberFormat="1" applyFill="1" applyBorder="1">
      <alignment horizontal="left" vertical="top" wrapText="1"/>
    </xf>
    <xf numFmtId="0" fontId="3" fillId="2" borderId="2" xfId="0" applyFont="1" applyFill="1" applyBorder="1">
      <alignment horizontal="left" vertical="top" wrapText="1"/>
    </xf>
    <xf numFmtId="0" fontId="0" fillId="2" borderId="2" xfId="0" applyFill="1" applyBorder="1" applyAlignment="1">
      <alignment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0" fillId="2" borderId="0" xfId="0" applyFill="1">
      <alignment horizontal="left" vertical="top" wrapText="1"/>
    </xf>
    <xf numFmtId="0" fontId="0" fillId="2" borderId="2" xfId="0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1" fontId="0" fillId="2" borderId="2" xfId="0" applyNumberForma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4" fontId="0" fillId="3" borderId="0" xfId="0" applyNumberForma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0" borderId="0" xfId="0">
      <alignment horizontal="left" vertical="top" wrapText="1"/>
    </xf>
  </cellXfs>
  <cellStyles count="7">
    <cellStyle name="Normal" xfId="0" builtinId="0"/>
    <cellStyle name="Normal 2" xfId="1" xr:uid="{00000000-0005-0000-0000-00002F000000}"/>
    <cellStyle name="Normal 3" xfId="2" xr:uid="{00000000-0005-0000-0000-000030000000}"/>
    <cellStyle name="Normalno 2" xfId="5" xr:uid="{00000000-0005-0000-0000-000001000000}"/>
    <cellStyle name="Normalno 3" xfId="6" xr:uid="{00000000-0005-0000-0000-000002000000}"/>
    <cellStyle name="Obično_List1" xfId="3" xr:uid="{00000000-0005-0000-0000-000003000000}"/>
    <cellStyle name="Obično_List4" xfId="4" xr:uid="{00000000-0005-0000-0000-000007000000}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25C37-B195-43BB-A53A-597E06AE2C80}">
  <dimension ref="A1:I83"/>
  <sheetViews>
    <sheetView topLeftCell="A57" zoomScale="80" zoomScaleNormal="80" workbookViewId="0">
      <selection activeCell="D22" sqref="D22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90625" style="17"/>
    <col min="6" max="6" width="35.54296875" customWidth="1"/>
  </cols>
  <sheetData>
    <row r="1" spans="1:6" ht="15.6" x14ac:dyDescent="0.25">
      <c r="A1" s="26" t="s">
        <v>46</v>
      </c>
    </row>
    <row r="2" spans="1:6" ht="15.6" x14ac:dyDescent="0.25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5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5">
      <c r="A4" s="4" t="s">
        <v>13</v>
      </c>
      <c r="B4" s="5">
        <v>30532290707</v>
      </c>
      <c r="C4" s="4" t="s">
        <v>20</v>
      </c>
      <c r="D4" s="18">
        <v>150</v>
      </c>
      <c r="E4" s="14">
        <v>3238</v>
      </c>
      <c r="F4" s="14" t="s">
        <v>24</v>
      </c>
    </row>
    <row r="5" spans="1:6" x14ac:dyDescent="0.25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5">
      <c r="A6" s="4" t="s">
        <v>68</v>
      </c>
      <c r="B6" s="5">
        <v>29635530727</v>
      </c>
      <c r="C6" s="10" t="s">
        <v>69</v>
      </c>
      <c r="D6" s="18">
        <v>1975</v>
      </c>
      <c r="E6" s="15">
        <v>3213</v>
      </c>
      <c r="F6" s="12" t="s">
        <v>45</v>
      </c>
    </row>
    <row r="7" spans="1:6" x14ac:dyDescent="0.25">
      <c r="A7" s="4"/>
      <c r="B7" s="5"/>
      <c r="C7" s="10"/>
      <c r="D7" s="18">
        <v>3420</v>
      </c>
      <c r="E7" s="15">
        <v>3211</v>
      </c>
      <c r="F7" s="12" t="s">
        <v>26</v>
      </c>
    </row>
    <row r="8" spans="1:6" x14ac:dyDescent="0.25">
      <c r="A8" s="4" t="s">
        <v>5</v>
      </c>
      <c r="B8" s="5">
        <v>31697199035</v>
      </c>
      <c r="C8" s="4" t="s">
        <v>20</v>
      </c>
      <c r="D8" s="18">
        <v>500</v>
      </c>
      <c r="E8" s="14">
        <v>3238</v>
      </c>
      <c r="F8" s="14" t="s">
        <v>24</v>
      </c>
    </row>
    <row r="9" spans="1:6" x14ac:dyDescent="0.25">
      <c r="A9" s="4"/>
      <c r="B9" s="5"/>
      <c r="C9" s="4"/>
      <c r="D9" s="18">
        <v>1707.59</v>
      </c>
      <c r="E9" s="15">
        <v>3235</v>
      </c>
      <c r="F9" s="10" t="s">
        <v>30</v>
      </c>
    </row>
    <row r="10" spans="1:6" x14ac:dyDescent="0.25">
      <c r="A10" s="4" t="s">
        <v>76</v>
      </c>
      <c r="B10" s="5">
        <v>53084642</v>
      </c>
      <c r="C10" s="10" t="s">
        <v>20</v>
      </c>
      <c r="D10" s="18">
        <v>60</v>
      </c>
      <c r="E10" s="15">
        <v>3236</v>
      </c>
      <c r="F10" s="10" t="s">
        <v>77</v>
      </c>
    </row>
    <row r="11" spans="1:6" x14ac:dyDescent="0.25">
      <c r="A11" s="4" t="s">
        <v>10</v>
      </c>
      <c r="B11" s="5">
        <v>48197173493</v>
      </c>
      <c r="C11" s="4" t="s">
        <v>20</v>
      </c>
      <c r="D11" s="18">
        <v>17666.88</v>
      </c>
      <c r="E11" s="15">
        <v>3235</v>
      </c>
      <c r="F11" s="4" t="s">
        <v>30</v>
      </c>
    </row>
    <row r="12" spans="1:6" x14ac:dyDescent="0.25">
      <c r="A12" s="4"/>
      <c r="B12" s="5"/>
      <c r="C12" s="4"/>
      <c r="D12" s="18">
        <v>9716.7900000000009</v>
      </c>
      <c r="E12" s="14">
        <v>3239</v>
      </c>
      <c r="F12" s="14" t="s">
        <v>28</v>
      </c>
    </row>
    <row r="13" spans="1:6" x14ac:dyDescent="0.25">
      <c r="A13" s="4" t="s">
        <v>71</v>
      </c>
      <c r="B13" s="5">
        <v>11578972258</v>
      </c>
      <c r="C13" s="10" t="s">
        <v>20</v>
      </c>
      <c r="D13" s="18">
        <v>2714.95</v>
      </c>
      <c r="E13" s="14">
        <v>3211</v>
      </c>
      <c r="F13" s="14" t="s">
        <v>26</v>
      </c>
    </row>
    <row r="14" spans="1:6" x14ac:dyDescent="0.25">
      <c r="A14" s="4" t="s">
        <v>15</v>
      </c>
      <c r="B14" s="5">
        <v>85821130368</v>
      </c>
      <c r="C14" s="4" t="s">
        <v>20</v>
      </c>
      <c r="D14" s="18">
        <v>1.66</v>
      </c>
      <c r="E14" s="15">
        <v>3299</v>
      </c>
      <c r="F14" s="12" t="s">
        <v>33</v>
      </c>
    </row>
    <row r="15" spans="1:6" x14ac:dyDescent="0.25">
      <c r="A15" s="4" t="s">
        <v>4</v>
      </c>
      <c r="B15" s="5">
        <v>79517545745</v>
      </c>
      <c r="C15" s="4" t="s">
        <v>20</v>
      </c>
      <c r="D15" s="18">
        <v>426</v>
      </c>
      <c r="E15" s="14">
        <v>3221</v>
      </c>
      <c r="F15" s="14" t="s">
        <v>27</v>
      </c>
    </row>
    <row r="16" spans="1:6" ht="15" customHeight="1" x14ac:dyDescent="0.25">
      <c r="A16" s="4" t="s">
        <v>49</v>
      </c>
      <c r="B16" s="5">
        <v>87311810356</v>
      </c>
      <c r="C16" s="4" t="s">
        <v>20</v>
      </c>
      <c r="D16" s="18">
        <v>77.92</v>
      </c>
      <c r="E16" s="15">
        <v>3231</v>
      </c>
      <c r="F16" s="12" t="s">
        <v>23</v>
      </c>
    </row>
    <row r="17" spans="1:6" ht="15" customHeight="1" x14ac:dyDescent="0.25">
      <c r="A17" s="4" t="s">
        <v>9</v>
      </c>
      <c r="B17" s="5">
        <v>68419124305</v>
      </c>
      <c r="C17" s="4" t="s">
        <v>20</v>
      </c>
      <c r="D17" s="18">
        <v>31.86</v>
      </c>
      <c r="E17" s="15">
        <v>3234</v>
      </c>
      <c r="F17" s="12" t="s">
        <v>65</v>
      </c>
    </row>
    <row r="18" spans="1:6" ht="15" customHeight="1" x14ac:dyDescent="0.25">
      <c r="A18" s="4" t="s">
        <v>52</v>
      </c>
      <c r="B18" s="5">
        <v>75508100288</v>
      </c>
      <c r="C18" s="4" t="s">
        <v>20</v>
      </c>
      <c r="D18" s="18">
        <v>300</v>
      </c>
      <c r="E18" s="15">
        <v>3221</v>
      </c>
      <c r="F18" s="12" t="s">
        <v>27</v>
      </c>
    </row>
    <row r="19" spans="1:6" x14ac:dyDescent="0.25">
      <c r="A19" s="4" t="s">
        <v>6</v>
      </c>
      <c r="B19" s="5">
        <v>27759560625</v>
      </c>
      <c r="C19" s="4" t="s">
        <v>20</v>
      </c>
      <c r="D19" s="19">
        <v>496.83</v>
      </c>
      <c r="E19" s="14">
        <v>3223</v>
      </c>
      <c r="F19" s="14" t="s">
        <v>25</v>
      </c>
    </row>
    <row r="20" spans="1:6" x14ac:dyDescent="0.25">
      <c r="A20" s="4"/>
      <c r="B20" s="5"/>
      <c r="C20" s="4"/>
      <c r="D20" s="19">
        <v>3.4</v>
      </c>
      <c r="E20" s="14">
        <v>3211</v>
      </c>
      <c r="F20" s="14" t="s">
        <v>26</v>
      </c>
    </row>
    <row r="21" spans="1:6" x14ac:dyDescent="0.25">
      <c r="A21" s="4" t="s">
        <v>14</v>
      </c>
      <c r="B21" s="5">
        <v>86321161015</v>
      </c>
      <c r="C21" s="4" t="s">
        <v>20</v>
      </c>
      <c r="D21" s="19">
        <v>2187.5</v>
      </c>
      <c r="E21" s="14">
        <v>3238</v>
      </c>
      <c r="F21" s="14" t="s">
        <v>24</v>
      </c>
    </row>
    <row r="22" spans="1:6" x14ac:dyDescent="0.25">
      <c r="A22" s="4" t="s">
        <v>12</v>
      </c>
      <c r="B22" s="5">
        <v>59143170280</v>
      </c>
      <c r="C22" s="4" t="s">
        <v>21</v>
      </c>
      <c r="D22" s="18">
        <v>1025</v>
      </c>
      <c r="E22" s="14">
        <v>3238</v>
      </c>
      <c r="F22" s="14" t="s">
        <v>24</v>
      </c>
    </row>
    <row r="23" spans="1:6" x14ac:dyDescent="0.25">
      <c r="A23" s="4" t="s">
        <v>1</v>
      </c>
      <c r="B23" s="5">
        <v>28495895537</v>
      </c>
      <c r="C23" s="4" t="s">
        <v>20</v>
      </c>
      <c r="D23" s="19">
        <v>1737.12</v>
      </c>
      <c r="E23" s="13">
        <v>3211</v>
      </c>
      <c r="F23" s="13" t="s">
        <v>26</v>
      </c>
    </row>
    <row r="24" spans="1:6" x14ac:dyDescent="0.25">
      <c r="A24" s="4"/>
      <c r="B24" s="5"/>
      <c r="C24" s="4"/>
      <c r="D24" s="19">
        <v>85</v>
      </c>
      <c r="E24" s="16">
        <v>3239</v>
      </c>
      <c r="F24" s="10" t="s">
        <v>28</v>
      </c>
    </row>
    <row r="25" spans="1:6" x14ac:dyDescent="0.25">
      <c r="A25" s="4"/>
      <c r="B25" s="5"/>
      <c r="C25" s="4"/>
      <c r="D25" s="19">
        <v>226.98</v>
      </c>
      <c r="E25" s="16">
        <v>3221</v>
      </c>
      <c r="F25" s="10" t="s">
        <v>27</v>
      </c>
    </row>
    <row r="26" spans="1:6" x14ac:dyDescent="0.25">
      <c r="A26" s="4" t="s">
        <v>72</v>
      </c>
      <c r="B26" s="5">
        <v>67591254697</v>
      </c>
      <c r="C26" s="10" t="s">
        <v>20</v>
      </c>
      <c r="D26" s="19">
        <v>689.52</v>
      </c>
      <c r="E26" s="16">
        <v>3293</v>
      </c>
      <c r="F26" s="10" t="s">
        <v>44</v>
      </c>
    </row>
    <row r="27" spans="1:6" x14ac:dyDescent="0.25">
      <c r="A27" s="4" t="s">
        <v>50</v>
      </c>
      <c r="B27" s="5">
        <v>83795461036</v>
      </c>
      <c r="C27" s="4" t="s">
        <v>20</v>
      </c>
      <c r="D27" s="19">
        <v>638.54999999999995</v>
      </c>
      <c r="E27" s="14">
        <v>3293</v>
      </c>
      <c r="F27" s="14" t="s">
        <v>44</v>
      </c>
    </row>
    <row r="28" spans="1:6" x14ac:dyDescent="0.25">
      <c r="A28" s="4" t="s">
        <v>8</v>
      </c>
      <c r="B28" s="5">
        <v>20142998436</v>
      </c>
      <c r="C28" s="4" t="s">
        <v>20</v>
      </c>
      <c r="D28" s="19">
        <v>822.5</v>
      </c>
      <c r="E28" s="16">
        <v>3232</v>
      </c>
      <c r="F28" s="12" t="s">
        <v>31</v>
      </c>
    </row>
    <row r="29" spans="1:6" x14ac:dyDescent="0.25">
      <c r="A29" s="4" t="s">
        <v>3</v>
      </c>
      <c r="B29" s="5">
        <v>99944170669</v>
      </c>
      <c r="C29" s="4" t="s">
        <v>20</v>
      </c>
      <c r="D29" s="19">
        <v>295</v>
      </c>
      <c r="E29" s="14">
        <v>3221</v>
      </c>
      <c r="F29" s="14" t="s">
        <v>27</v>
      </c>
    </row>
    <row r="30" spans="1:6" x14ac:dyDescent="0.25">
      <c r="A30" s="4"/>
      <c r="B30" s="5"/>
      <c r="C30" s="4"/>
      <c r="D30" s="18">
        <v>480</v>
      </c>
      <c r="E30" s="14">
        <v>3213</v>
      </c>
      <c r="F30" s="14" t="s">
        <v>45</v>
      </c>
    </row>
    <row r="31" spans="1:6" x14ac:dyDescent="0.25">
      <c r="A31" s="4" t="s">
        <v>73</v>
      </c>
      <c r="B31" s="5">
        <v>70133616033</v>
      </c>
      <c r="C31" s="4" t="s">
        <v>20</v>
      </c>
      <c r="D31" s="19">
        <v>315.57</v>
      </c>
      <c r="E31" s="16">
        <v>3231</v>
      </c>
      <c r="F31" s="12" t="s">
        <v>23</v>
      </c>
    </row>
    <row r="32" spans="1:6" ht="30" x14ac:dyDescent="0.25">
      <c r="A32" s="4" t="s">
        <v>2</v>
      </c>
      <c r="B32" s="5">
        <v>82031999604</v>
      </c>
      <c r="C32" s="4" t="s">
        <v>20</v>
      </c>
      <c r="D32" s="19">
        <v>153.96</v>
      </c>
      <c r="E32" s="16">
        <v>3212</v>
      </c>
      <c r="F32" s="12" t="s">
        <v>29</v>
      </c>
    </row>
    <row r="33" spans="1:9" ht="15.6" x14ac:dyDescent="0.25">
      <c r="A33" s="6" t="s">
        <v>22</v>
      </c>
      <c r="B33" s="5"/>
      <c r="C33" s="4"/>
      <c r="D33" s="39">
        <f>SUM(D3:D32)</f>
        <v>49555.420000000013</v>
      </c>
      <c r="E33" s="15"/>
      <c r="F33" s="4"/>
      <c r="G33" s="1"/>
      <c r="I33" s="20"/>
    </row>
    <row r="34" spans="1:9" s="37" customFormat="1" x14ac:dyDescent="0.25">
      <c r="A34" s="34" t="s">
        <v>54</v>
      </c>
      <c r="B34" s="33"/>
      <c r="C34" s="32"/>
      <c r="D34" s="40"/>
      <c r="E34" s="38">
        <v>3221</v>
      </c>
      <c r="F34" s="34" t="s">
        <v>55</v>
      </c>
    </row>
    <row r="35" spans="1:9" s="37" customFormat="1" x14ac:dyDescent="0.25">
      <c r="A35" s="34" t="s">
        <v>56</v>
      </c>
      <c r="B35" s="33"/>
      <c r="C35" s="32"/>
      <c r="D35" s="40"/>
      <c r="E35" s="38">
        <v>3293</v>
      </c>
      <c r="F35" s="34" t="s">
        <v>44</v>
      </c>
    </row>
    <row r="36" spans="1:9" s="37" customFormat="1" x14ac:dyDescent="0.25">
      <c r="A36" s="34" t="s">
        <v>57</v>
      </c>
      <c r="B36" s="33"/>
      <c r="C36" s="32"/>
      <c r="D36" s="40"/>
      <c r="E36" s="38">
        <v>3299</v>
      </c>
      <c r="F36" s="34" t="s">
        <v>33</v>
      </c>
    </row>
    <row r="37" spans="1:9" s="41" customFormat="1" ht="30" x14ac:dyDescent="0.25">
      <c r="A37" s="43" t="s">
        <v>80</v>
      </c>
      <c r="B37" s="42"/>
      <c r="C37" s="43" t="s">
        <v>20</v>
      </c>
      <c r="D37" s="48">
        <v>582</v>
      </c>
      <c r="E37" s="35">
        <v>3295</v>
      </c>
      <c r="F37" s="36" t="s">
        <v>41</v>
      </c>
    </row>
    <row r="38" spans="1:9" ht="15.6" x14ac:dyDescent="0.25">
      <c r="A38" s="6" t="s">
        <v>22</v>
      </c>
      <c r="B38" s="5"/>
      <c r="C38" s="4"/>
      <c r="D38" s="39">
        <f>SUM(D34:D37)</f>
        <v>582</v>
      </c>
      <c r="E38" s="38"/>
      <c r="F38" s="4"/>
    </row>
    <row r="39" spans="1:9" ht="15.6" x14ac:dyDescent="0.25">
      <c r="A39" s="27" t="s">
        <v>51</v>
      </c>
      <c r="B39" s="28"/>
      <c r="C39" s="29"/>
      <c r="D39" s="30">
        <f>D33+D38</f>
        <v>50137.420000000013</v>
      </c>
      <c r="E39" s="31"/>
      <c r="F39" s="29"/>
    </row>
    <row r="40" spans="1:9" ht="15.6" x14ac:dyDescent="0.25">
      <c r="A40" s="27"/>
      <c r="B40" s="28"/>
      <c r="C40" s="29"/>
      <c r="D40" s="30"/>
      <c r="E40" s="31"/>
      <c r="F40" s="29"/>
      <c r="G40" s="1"/>
      <c r="I40" s="20"/>
    </row>
    <row r="41" spans="1:9" ht="15.6" x14ac:dyDescent="0.25">
      <c r="A41" s="27"/>
      <c r="B41" s="28"/>
      <c r="C41" s="29"/>
      <c r="D41" s="30"/>
      <c r="E41" s="31"/>
      <c r="F41" s="29"/>
      <c r="G41" s="1"/>
      <c r="I41" s="20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6" t="s">
        <v>47</v>
      </c>
      <c r="I44" s="20"/>
    </row>
    <row r="45" spans="1:9" ht="15.6" x14ac:dyDescent="0.25">
      <c r="A45" s="6" t="s">
        <v>34</v>
      </c>
      <c r="B45" s="7"/>
      <c r="C45" s="6"/>
      <c r="D45" s="8" t="s">
        <v>17</v>
      </c>
      <c r="E45" s="9" t="s">
        <v>18</v>
      </c>
      <c r="F45" s="9" t="s">
        <v>19</v>
      </c>
    </row>
    <row r="46" spans="1:9" x14ac:dyDescent="0.25">
      <c r="A46" s="4" t="s">
        <v>74</v>
      </c>
      <c r="B46" s="5"/>
      <c r="C46" s="4"/>
      <c r="D46" s="47">
        <v>2687.5</v>
      </c>
      <c r="E46" s="15">
        <v>3237</v>
      </c>
      <c r="F46" s="4" t="s">
        <v>75</v>
      </c>
    </row>
    <row r="47" spans="1:9" ht="15.6" x14ac:dyDescent="0.25">
      <c r="A47" s="6" t="s">
        <v>22</v>
      </c>
      <c r="B47" s="5"/>
      <c r="C47" s="4"/>
      <c r="D47" s="39">
        <f>D46</f>
        <v>2687.5</v>
      </c>
      <c r="E47" s="15"/>
      <c r="F47" s="4"/>
    </row>
    <row r="52" spans="1:4" ht="31.2" x14ac:dyDescent="0.25">
      <c r="A52" s="26" t="s">
        <v>48</v>
      </c>
    </row>
    <row r="53" spans="1:4" ht="15.6" x14ac:dyDescent="0.25">
      <c r="A53" s="6" t="s">
        <v>34</v>
      </c>
      <c r="B53" s="22" t="s">
        <v>17</v>
      </c>
      <c r="C53" s="9" t="s">
        <v>18</v>
      </c>
      <c r="D53" s="9" t="s">
        <v>19</v>
      </c>
    </row>
    <row r="54" spans="1:4" x14ac:dyDescent="0.25">
      <c r="A54" s="10" t="s">
        <v>81</v>
      </c>
      <c r="B54" s="19">
        <v>230093.56</v>
      </c>
      <c r="C54" s="25">
        <v>3111</v>
      </c>
      <c r="D54" s="10" t="s">
        <v>36</v>
      </c>
    </row>
    <row r="55" spans="1:4" x14ac:dyDescent="0.25">
      <c r="A55" s="10"/>
      <c r="B55" s="19">
        <v>1276.76</v>
      </c>
      <c r="C55" s="25">
        <v>2312</v>
      </c>
      <c r="D55" s="10" t="s">
        <v>37</v>
      </c>
    </row>
    <row r="56" spans="1:4" x14ac:dyDescent="0.25">
      <c r="A56" s="10" t="s">
        <v>35</v>
      </c>
      <c r="B56" s="19">
        <v>38272.800000000003</v>
      </c>
      <c r="C56" s="25">
        <v>3132</v>
      </c>
      <c r="D56" s="10" t="s">
        <v>38</v>
      </c>
    </row>
    <row r="57" spans="1:4" x14ac:dyDescent="0.25">
      <c r="A57" s="10" t="s">
        <v>42</v>
      </c>
      <c r="B57" s="19"/>
      <c r="C57" s="25">
        <v>3211</v>
      </c>
      <c r="D57" s="10" t="s">
        <v>43</v>
      </c>
    </row>
    <row r="58" spans="1:4" x14ac:dyDescent="0.25">
      <c r="A58" s="10" t="s">
        <v>78</v>
      </c>
      <c r="B58" s="19">
        <v>3490.08</v>
      </c>
      <c r="C58" s="25">
        <v>3212</v>
      </c>
      <c r="D58" s="10" t="s">
        <v>39</v>
      </c>
    </row>
    <row r="59" spans="1:4" x14ac:dyDescent="0.25">
      <c r="A59" s="10" t="s">
        <v>70</v>
      </c>
      <c r="B59" s="19">
        <v>1902.83</v>
      </c>
      <c r="C59" s="25"/>
      <c r="D59" s="10" t="s">
        <v>70</v>
      </c>
    </row>
    <row r="60" spans="1:4" x14ac:dyDescent="0.25">
      <c r="A60" s="10" t="s">
        <v>79</v>
      </c>
      <c r="B60" s="19">
        <v>617.66999999999996</v>
      </c>
      <c r="C60" s="25">
        <v>3291</v>
      </c>
      <c r="D60" s="10" t="s">
        <v>40</v>
      </c>
    </row>
    <row r="61" spans="1:4" ht="15.6" x14ac:dyDescent="0.25">
      <c r="A61" s="6" t="s">
        <v>22</v>
      </c>
      <c r="B61" s="11">
        <f>SUM(B54:B60)</f>
        <v>275653.7</v>
      </c>
      <c r="C61" s="25"/>
      <c r="D61" s="4"/>
    </row>
    <row r="62" spans="1:4" x14ac:dyDescent="0.25">
      <c r="B62" s="21"/>
      <c r="C62" s="23"/>
      <c r="D62"/>
    </row>
    <row r="63" spans="1:4" x14ac:dyDescent="0.25">
      <c r="A63" s="24"/>
      <c r="B63" s="21"/>
      <c r="C63" s="23"/>
      <c r="D63" s="24"/>
    </row>
    <row r="66" spans="1:9" s="17" customFormat="1" x14ac:dyDescent="0.25">
      <c r="A66" s="24" t="s">
        <v>53</v>
      </c>
      <c r="B66" s="45">
        <f>B61+D47+D39</f>
        <v>328478.62</v>
      </c>
      <c r="C66" s="44"/>
      <c r="D66" s="24"/>
      <c r="F66" s="20"/>
      <c r="G66"/>
      <c r="H66"/>
      <c r="I66"/>
    </row>
    <row r="67" spans="1:9" s="17" customFormat="1" x14ac:dyDescent="0.25">
      <c r="A67"/>
      <c r="B67" s="2"/>
      <c r="C67"/>
      <c r="D67" s="3"/>
      <c r="F67"/>
      <c r="G67"/>
      <c r="H67"/>
      <c r="I67"/>
    </row>
    <row r="68" spans="1:9" s="17" customFormat="1" x14ac:dyDescent="0.25">
      <c r="A68" s="24" t="s">
        <v>62</v>
      </c>
      <c r="B68" s="21">
        <v>324390.46999999997</v>
      </c>
      <c r="C68"/>
      <c r="D68" s="3"/>
      <c r="F68" s="20"/>
      <c r="G68"/>
      <c r="H68"/>
      <c r="I68"/>
    </row>
    <row r="69" spans="1:9" x14ac:dyDescent="0.25">
      <c r="A69" t="s">
        <v>63</v>
      </c>
      <c r="B69" s="21">
        <v>4073.39</v>
      </c>
    </row>
    <row r="70" spans="1:9" s="17" customFormat="1" x14ac:dyDescent="0.25">
      <c r="A70" t="s">
        <v>59</v>
      </c>
      <c r="B70" s="21">
        <v>-1262</v>
      </c>
      <c r="C70" s="49" t="s">
        <v>64</v>
      </c>
      <c r="D70" s="21"/>
      <c r="F70"/>
      <c r="G70"/>
      <c r="H70"/>
      <c r="I70"/>
    </row>
    <row r="71" spans="1:9" s="17" customFormat="1" x14ac:dyDescent="0.25">
      <c r="A71" t="s">
        <v>60</v>
      </c>
      <c r="B71" s="21"/>
      <c r="C71" s="49"/>
      <c r="D71" s="21"/>
      <c r="F71"/>
      <c r="G71"/>
      <c r="H71"/>
      <c r="I71"/>
    </row>
    <row r="72" spans="1:9" x14ac:dyDescent="0.25">
      <c r="A72" s="24"/>
      <c r="B72" s="45">
        <f>SUM(B68:B71)</f>
        <v>327201.86</v>
      </c>
    </row>
    <row r="73" spans="1:9" x14ac:dyDescent="0.25">
      <c r="A73" s="24" t="s">
        <v>58</v>
      </c>
      <c r="B73" s="21">
        <v>323083.62</v>
      </c>
    </row>
    <row r="74" spans="1:9" x14ac:dyDescent="0.25">
      <c r="A74" s="24" t="s">
        <v>61</v>
      </c>
      <c r="B74" s="21">
        <v>-1276.76</v>
      </c>
    </row>
    <row r="75" spans="1:9" x14ac:dyDescent="0.25">
      <c r="A75" s="24" t="s">
        <v>66</v>
      </c>
      <c r="B75" s="21"/>
    </row>
    <row r="76" spans="1:9" x14ac:dyDescent="0.25">
      <c r="A76" t="s">
        <v>60</v>
      </c>
      <c r="B76" s="21">
        <v>5395</v>
      </c>
    </row>
    <row r="77" spans="1:9" x14ac:dyDescent="0.25">
      <c r="A77" s="24"/>
      <c r="B77" s="45">
        <f>SUM(B73:B76)</f>
        <v>327201.86</v>
      </c>
      <c r="C77" s="46"/>
      <c r="D77" s="46"/>
    </row>
    <row r="78" spans="1:9" x14ac:dyDescent="0.25">
      <c r="B78" s="45">
        <f>B66-B77</f>
        <v>1276.7600000000093</v>
      </c>
      <c r="C78" s="21" t="s">
        <v>67</v>
      </c>
    </row>
    <row r="79" spans="1:9" x14ac:dyDescent="0.25">
      <c r="C79" s="21"/>
    </row>
    <row r="80" spans="1:9" x14ac:dyDescent="0.25">
      <c r="C80" s="21">
        <f>B72-B77</f>
        <v>0</v>
      </c>
    </row>
    <row r="81" spans="3:3" x14ac:dyDescent="0.25">
      <c r="C81" s="45"/>
    </row>
    <row r="82" spans="3:3" x14ac:dyDescent="0.25">
      <c r="C82" s="20"/>
    </row>
    <row r="83" spans="3:3" ht="11.4" customHeight="1" x14ac:dyDescent="0.25"/>
  </sheetData>
  <mergeCells count="1">
    <mergeCell ref="C70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9099-0F53-4192-A606-8BAAD7EE60EA}">
  <dimension ref="A1:I87"/>
  <sheetViews>
    <sheetView tabSelected="1" zoomScale="80" zoomScaleNormal="80" workbookViewId="0">
      <selection activeCell="A71" sqref="A71:XFD86"/>
    </sheetView>
  </sheetViews>
  <sheetFormatPr defaultRowHeight="15" x14ac:dyDescent="0.25"/>
  <cols>
    <col min="1" max="1" width="39.36328125" customWidth="1"/>
    <col min="2" max="2" width="16.90625" style="2" customWidth="1"/>
    <col min="3" max="3" width="12.26953125" customWidth="1"/>
    <col min="4" max="4" width="37.81640625" style="3" customWidth="1"/>
    <col min="5" max="5" width="8.7265625" style="17"/>
    <col min="6" max="6" width="35.54296875" customWidth="1"/>
  </cols>
  <sheetData>
    <row r="1" spans="1:6" ht="15.6" x14ac:dyDescent="0.25">
      <c r="A1" s="26" t="s">
        <v>46</v>
      </c>
    </row>
    <row r="2" spans="1:6" ht="15.6" x14ac:dyDescent="0.25">
      <c r="A2" s="6" t="s">
        <v>34</v>
      </c>
      <c r="B2" s="7" t="s">
        <v>0</v>
      </c>
      <c r="C2" s="6" t="s">
        <v>16</v>
      </c>
      <c r="D2" s="8" t="s">
        <v>17</v>
      </c>
      <c r="E2" s="9" t="s">
        <v>18</v>
      </c>
      <c r="F2" s="9" t="s">
        <v>19</v>
      </c>
    </row>
    <row r="3" spans="1:6" x14ac:dyDescent="0.25">
      <c r="A3" s="4" t="s">
        <v>7</v>
      </c>
      <c r="B3" s="5">
        <v>29524210204</v>
      </c>
      <c r="C3" s="4" t="s">
        <v>20</v>
      </c>
      <c r="D3" s="19">
        <v>768.59</v>
      </c>
      <c r="E3" s="14">
        <v>3231</v>
      </c>
      <c r="F3" s="14" t="s">
        <v>23</v>
      </c>
    </row>
    <row r="4" spans="1:6" x14ac:dyDescent="0.25">
      <c r="A4" s="4" t="s">
        <v>13</v>
      </c>
      <c r="B4" s="5">
        <v>30532290707</v>
      </c>
      <c r="C4" s="4" t="s">
        <v>20</v>
      </c>
      <c r="D4" s="18">
        <v>162.5</v>
      </c>
      <c r="E4" s="14">
        <v>3238</v>
      </c>
      <c r="F4" s="14" t="s">
        <v>24</v>
      </c>
    </row>
    <row r="5" spans="1:6" x14ac:dyDescent="0.25">
      <c r="A5" s="4" t="s">
        <v>11</v>
      </c>
      <c r="B5" s="5">
        <v>60536611486</v>
      </c>
      <c r="C5" s="4" t="s">
        <v>20</v>
      </c>
      <c r="D5" s="18">
        <v>881.25</v>
      </c>
      <c r="E5" s="15">
        <v>3237</v>
      </c>
      <c r="F5" s="12" t="s">
        <v>32</v>
      </c>
    </row>
    <row r="6" spans="1:6" x14ac:dyDescent="0.25">
      <c r="A6" s="4" t="s">
        <v>82</v>
      </c>
      <c r="B6" s="5">
        <v>52277663197</v>
      </c>
      <c r="C6" s="4" t="s">
        <v>20</v>
      </c>
      <c r="D6" s="18">
        <v>2906.82</v>
      </c>
      <c r="E6" s="15">
        <v>3235</v>
      </c>
      <c r="F6" s="12" t="s">
        <v>30</v>
      </c>
    </row>
    <row r="7" spans="1:6" x14ac:dyDescent="0.25">
      <c r="A7" s="4" t="s">
        <v>5</v>
      </c>
      <c r="B7" s="5">
        <v>31697199035</v>
      </c>
      <c r="C7" s="4" t="s">
        <v>20</v>
      </c>
      <c r="D7" s="18">
        <v>750</v>
      </c>
      <c r="E7" s="14">
        <v>3238</v>
      </c>
      <c r="F7" s="14" t="s">
        <v>24</v>
      </c>
    </row>
    <row r="8" spans="1:6" x14ac:dyDescent="0.25">
      <c r="A8" s="4"/>
      <c r="B8" s="5"/>
      <c r="C8" s="4"/>
      <c r="D8" s="18">
        <v>1656.25</v>
      </c>
      <c r="E8" s="15">
        <v>3235</v>
      </c>
      <c r="F8" s="10" t="s">
        <v>30</v>
      </c>
    </row>
    <row r="9" spans="1:6" x14ac:dyDescent="0.25">
      <c r="A9" s="4"/>
      <c r="B9" s="5"/>
      <c r="C9" s="10"/>
      <c r="D9" s="18">
        <v>130.44999999999999</v>
      </c>
      <c r="E9" s="15">
        <v>3221</v>
      </c>
      <c r="F9" s="10" t="s">
        <v>27</v>
      </c>
    </row>
    <row r="10" spans="1:6" x14ac:dyDescent="0.25">
      <c r="A10" s="4" t="s">
        <v>83</v>
      </c>
      <c r="B10" s="5">
        <v>26187994862</v>
      </c>
      <c r="C10" s="10" t="s">
        <v>20</v>
      </c>
      <c r="D10" s="18">
        <v>19.79</v>
      </c>
      <c r="E10" s="15">
        <v>3292</v>
      </c>
      <c r="F10" s="10" t="s">
        <v>85</v>
      </c>
    </row>
    <row r="11" spans="1:6" x14ac:dyDescent="0.25">
      <c r="A11" s="4" t="s">
        <v>84</v>
      </c>
      <c r="B11" s="5">
        <v>80848401890</v>
      </c>
      <c r="C11" s="10" t="s">
        <v>20</v>
      </c>
      <c r="D11" s="18">
        <v>320</v>
      </c>
      <c r="E11" s="15">
        <v>3236</v>
      </c>
      <c r="F11" s="10" t="s">
        <v>77</v>
      </c>
    </row>
    <row r="12" spans="1:6" x14ac:dyDescent="0.25">
      <c r="A12" s="4" t="s">
        <v>10</v>
      </c>
      <c r="B12" s="5">
        <v>48197173493</v>
      </c>
      <c r="C12" s="4" t="s">
        <v>20</v>
      </c>
      <c r="D12" s="18">
        <v>17666.88</v>
      </c>
      <c r="E12" s="15">
        <v>3235</v>
      </c>
      <c r="F12" s="4" t="s">
        <v>30</v>
      </c>
    </row>
    <row r="13" spans="1:6" x14ac:dyDescent="0.25">
      <c r="A13" s="4"/>
      <c r="B13" s="5"/>
      <c r="C13" s="4"/>
      <c r="D13" s="18">
        <v>9716.7900000000009</v>
      </c>
      <c r="E13" s="14">
        <v>3239</v>
      </c>
      <c r="F13" s="14" t="s">
        <v>28</v>
      </c>
    </row>
    <row r="14" spans="1:6" x14ac:dyDescent="0.25">
      <c r="A14" s="4" t="s">
        <v>71</v>
      </c>
      <c r="B14" s="5">
        <v>11578972258</v>
      </c>
      <c r="C14" s="10" t="s">
        <v>20</v>
      </c>
      <c r="D14" s="18">
        <v>2169.02</v>
      </c>
      <c r="E14" s="14">
        <v>3211</v>
      </c>
      <c r="F14" s="14" t="s">
        <v>26</v>
      </c>
    </row>
    <row r="15" spans="1:6" x14ac:dyDescent="0.25">
      <c r="A15" s="4" t="s">
        <v>15</v>
      </c>
      <c r="B15" s="5">
        <v>85821130368</v>
      </c>
      <c r="C15" s="4" t="s">
        <v>20</v>
      </c>
      <c r="D15" s="18">
        <v>1.99</v>
      </c>
      <c r="E15" s="15">
        <v>3299</v>
      </c>
      <c r="F15" s="12" t="s">
        <v>33</v>
      </c>
    </row>
    <row r="16" spans="1:6" ht="15" customHeight="1" x14ac:dyDescent="0.25">
      <c r="A16" s="4" t="s">
        <v>9</v>
      </c>
      <c r="B16" s="5">
        <v>68419124305</v>
      </c>
      <c r="C16" s="4" t="s">
        <v>20</v>
      </c>
      <c r="D16" s="18">
        <v>31.86</v>
      </c>
      <c r="E16" s="15">
        <v>3234</v>
      </c>
      <c r="F16" s="12" t="s">
        <v>65</v>
      </c>
    </row>
    <row r="17" spans="1:6" ht="15" customHeight="1" x14ac:dyDescent="0.25">
      <c r="A17" s="4" t="s">
        <v>86</v>
      </c>
      <c r="B17" s="5">
        <v>80572192786</v>
      </c>
      <c r="C17" s="4" t="s">
        <v>20</v>
      </c>
      <c r="D17" s="18">
        <v>94.24</v>
      </c>
      <c r="E17" s="15">
        <v>3212</v>
      </c>
      <c r="F17" s="12" t="s">
        <v>29</v>
      </c>
    </row>
    <row r="18" spans="1:6" x14ac:dyDescent="0.25">
      <c r="A18" s="4" t="s">
        <v>6</v>
      </c>
      <c r="B18" s="5">
        <v>27759560625</v>
      </c>
      <c r="C18" s="4" t="s">
        <v>20</v>
      </c>
      <c r="D18" s="19">
        <v>56.91</v>
      </c>
      <c r="E18" s="14">
        <v>3223</v>
      </c>
      <c r="F18" s="14" t="s">
        <v>25</v>
      </c>
    </row>
    <row r="19" spans="1:6" x14ac:dyDescent="0.25">
      <c r="A19" s="4" t="s">
        <v>87</v>
      </c>
      <c r="B19" s="5">
        <v>43150843424</v>
      </c>
      <c r="C19" s="4" t="s">
        <v>20</v>
      </c>
      <c r="D19" s="19">
        <v>250</v>
      </c>
      <c r="E19" s="14">
        <v>3213</v>
      </c>
      <c r="F19" s="14" t="s">
        <v>45</v>
      </c>
    </row>
    <row r="20" spans="1:6" x14ac:dyDescent="0.25">
      <c r="A20" s="4" t="s">
        <v>14</v>
      </c>
      <c r="B20" s="5">
        <v>86321161015</v>
      </c>
      <c r="C20" s="4" t="s">
        <v>20</v>
      </c>
      <c r="D20" s="19">
        <v>2187.5</v>
      </c>
      <c r="E20" s="14">
        <v>3238</v>
      </c>
      <c r="F20" s="14" t="s">
        <v>24</v>
      </c>
    </row>
    <row r="21" spans="1:6" x14ac:dyDescent="0.25">
      <c r="A21" s="4"/>
      <c r="B21" s="5"/>
      <c r="C21" s="4"/>
      <c r="D21" s="19">
        <v>20000</v>
      </c>
      <c r="E21" s="14">
        <v>3237</v>
      </c>
      <c r="F21" s="14" t="s">
        <v>32</v>
      </c>
    </row>
    <row r="22" spans="1:6" x14ac:dyDescent="0.25">
      <c r="A22" s="4" t="s">
        <v>12</v>
      </c>
      <c r="B22" s="5">
        <v>59143170280</v>
      </c>
      <c r="C22" s="4" t="s">
        <v>21</v>
      </c>
      <c r="D22" s="18">
        <v>637.5</v>
      </c>
      <c r="E22" s="14">
        <v>3238</v>
      </c>
      <c r="F22" s="14" t="s">
        <v>24</v>
      </c>
    </row>
    <row r="23" spans="1:6" x14ac:dyDescent="0.25">
      <c r="A23" s="4" t="s">
        <v>88</v>
      </c>
      <c r="B23" s="5">
        <v>8564317085</v>
      </c>
      <c r="C23" s="4" t="s">
        <v>20</v>
      </c>
      <c r="D23" s="18">
        <v>30.75</v>
      </c>
      <c r="E23" s="14">
        <v>3234</v>
      </c>
      <c r="F23" s="14" t="s">
        <v>65</v>
      </c>
    </row>
    <row r="24" spans="1:6" x14ac:dyDescent="0.25">
      <c r="A24" s="4" t="s">
        <v>1</v>
      </c>
      <c r="B24" s="5">
        <v>28495895537</v>
      </c>
      <c r="C24" s="4" t="s">
        <v>20</v>
      </c>
      <c r="D24" s="19">
        <v>25.82</v>
      </c>
      <c r="E24" s="13">
        <v>3211</v>
      </c>
      <c r="F24" s="13" t="s">
        <v>26</v>
      </c>
    </row>
    <row r="25" spans="1:6" x14ac:dyDescent="0.25">
      <c r="A25" s="4"/>
      <c r="B25" s="5"/>
      <c r="C25" s="4"/>
      <c r="D25" s="19">
        <v>163.22999999999999</v>
      </c>
      <c r="E25" s="16">
        <v>3293</v>
      </c>
      <c r="F25" s="10" t="s">
        <v>44</v>
      </c>
    </row>
    <row r="26" spans="1:6" x14ac:dyDescent="0.25">
      <c r="A26" s="4"/>
      <c r="B26" s="5"/>
      <c r="C26" s="4"/>
      <c r="D26" s="19">
        <v>274.36</v>
      </c>
      <c r="E26" s="16">
        <v>3213</v>
      </c>
      <c r="F26" s="10" t="s">
        <v>45</v>
      </c>
    </row>
    <row r="27" spans="1:6" x14ac:dyDescent="0.25">
      <c r="A27" s="4"/>
      <c r="B27" s="5"/>
      <c r="C27" s="4"/>
      <c r="D27" s="19">
        <v>772.12</v>
      </c>
      <c r="E27" s="16">
        <v>4221</v>
      </c>
      <c r="F27" s="10" t="s">
        <v>89</v>
      </c>
    </row>
    <row r="28" spans="1:6" ht="30" x14ac:dyDescent="0.25">
      <c r="A28" s="4" t="s">
        <v>90</v>
      </c>
      <c r="B28" s="5">
        <v>64645054565</v>
      </c>
      <c r="C28" s="4" t="s">
        <v>91</v>
      </c>
      <c r="D28" s="19">
        <v>742.5</v>
      </c>
      <c r="E28" s="16">
        <v>4221</v>
      </c>
      <c r="F28" s="10" t="s">
        <v>89</v>
      </c>
    </row>
    <row r="29" spans="1:6" x14ac:dyDescent="0.25">
      <c r="A29" s="4" t="s">
        <v>50</v>
      </c>
      <c r="B29" s="5">
        <v>83795461036</v>
      </c>
      <c r="C29" s="4" t="s">
        <v>20</v>
      </c>
      <c r="D29" s="19">
        <v>537.1</v>
      </c>
      <c r="E29" s="14">
        <v>3293</v>
      </c>
      <c r="F29" s="14" t="s">
        <v>44</v>
      </c>
    </row>
    <row r="30" spans="1:6" x14ac:dyDescent="0.25">
      <c r="A30" s="4" t="s">
        <v>8</v>
      </c>
      <c r="B30" s="5">
        <v>20142998436</v>
      </c>
      <c r="C30" s="4" t="s">
        <v>20</v>
      </c>
      <c r="D30" s="19">
        <v>822.5</v>
      </c>
      <c r="E30" s="16">
        <v>3232</v>
      </c>
      <c r="F30" s="12" t="s">
        <v>31</v>
      </c>
    </row>
    <row r="31" spans="1:6" x14ac:dyDescent="0.25">
      <c r="A31" s="4" t="s">
        <v>73</v>
      </c>
      <c r="B31" s="5">
        <v>70133616033</v>
      </c>
      <c r="C31" s="4" t="s">
        <v>20</v>
      </c>
      <c r="D31" s="19">
        <v>314.55</v>
      </c>
      <c r="E31" s="16">
        <v>3231</v>
      </c>
      <c r="F31" s="12" t="s">
        <v>23</v>
      </c>
    </row>
    <row r="32" spans="1:6" x14ac:dyDescent="0.25">
      <c r="A32" s="4" t="s">
        <v>92</v>
      </c>
      <c r="B32" s="5">
        <v>4285291719</v>
      </c>
      <c r="C32" s="4" t="s">
        <v>20</v>
      </c>
      <c r="D32" s="19">
        <v>448</v>
      </c>
      <c r="E32" s="16">
        <v>3213</v>
      </c>
      <c r="F32" s="12" t="s">
        <v>45</v>
      </c>
    </row>
    <row r="33" spans="1:9" ht="30" x14ac:dyDescent="0.25">
      <c r="A33" s="4" t="s">
        <v>2</v>
      </c>
      <c r="B33" s="5">
        <v>82031999604</v>
      </c>
      <c r="C33" s="4" t="s">
        <v>20</v>
      </c>
      <c r="D33" s="19">
        <v>153.96</v>
      </c>
      <c r="E33" s="16">
        <v>3212</v>
      </c>
      <c r="F33" s="12" t="s">
        <v>29</v>
      </c>
    </row>
    <row r="34" spans="1:9" x14ac:dyDescent="0.25">
      <c r="A34" s="4" t="s">
        <v>93</v>
      </c>
      <c r="B34" s="5">
        <v>85584865987</v>
      </c>
      <c r="C34" s="4" t="s">
        <v>20</v>
      </c>
      <c r="D34" s="19">
        <v>359.03</v>
      </c>
      <c r="E34" s="16">
        <v>3234</v>
      </c>
      <c r="F34" s="12" t="s">
        <v>65</v>
      </c>
    </row>
    <row r="35" spans="1:9" ht="15.6" x14ac:dyDescent="0.25">
      <c r="A35" s="6" t="s">
        <v>22</v>
      </c>
      <c r="B35" s="5"/>
      <c r="C35" s="4"/>
      <c r="D35" s="39">
        <f>SUM(D3:D34)</f>
        <v>65052.26</v>
      </c>
      <c r="E35" s="15"/>
      <c r="F35" s="4"/>
      <c r="G35" s="1"/>
      <c r="I35" s="20"/>
    </row>
    <row r="36" spans="1:9" s="37" customFormat="1" x14ac:dyDescent="0.25">
      <c r="A36" s="34" t="s">
        <v>54</v>
      </c>
      <c r="B36" s="33"/>
      <c r="C36" s="32"/>
      <c r="D36" s="40"/>
      <c r="E36" s="38">
        <v>3221</v>
      </c>
      <c r="F36" s="34" t="s">
        <v>55</v>
      </c>
    </row>
    <row r="37" spans="1:9" s="37" customFormat="1" x14ac:dyDescent="0.25">
      <c r="A37" s="34" t="s">
        <v>56</v>
      </c>
      <c r="B37" s="33"/>
      <c r="C37" s="32"/>
      <c r="D37" s="40">
        <v>360.4</v>
      </c>
      <c r="E37" s="38">
        <v>3293</v>
      </c>
      <c r="F37" s="34" t="s">
        <v>44</v>
      </c>
    </row>
    <row r="38" spans="1:9" s="37" customFormat="1" x14ac:dyDescent="0.25">
      <c r="A38" s="34" t="s">
        <v>57</v>
      </c>
      <c r="B38" s="33"/>
      <c r="C38" s="32"/>
      <c r="D38" s="40"/>
      <c r="E38" s="38">
        <v>3299</v>
      </c>
      <c r="F38" s="34" t="s">
        <v>33</v>
      </c>
    </row>
    <row r="39" spans="1:9" s="41" customFormat="1" ht="30" x14ac:dyDescent="0.25">
      <c r="A39" s="43" t="s">
        <v>95</v>
      </c>
      <c r="B39" s="42"/>
      <c r="C39" s="43" t="s">
        <v>20</v>
      </c>
      <c r="D39" s="48">
        <v>630</v>
      </c>
      <c r="E39" s="35">
        <v>3295</v>
      </c>
      <c r="F39" s="36" t="s">
        <v>41</v>
      </c>
    </row>
    <row r="40" spans="1:9" ht="15.6" x14ac:dyDescent="0.25">
      <c r="A40" s="6" t="s">
        <v>22</v>
      </c>
      <c r="B40" s="5"/>
      <c r="C40" s="4"/>
      <c r="D40" s="39">
        <f>SUM(D36:D39)</f>
        <v>990.4</v>
      </c>
      <c r="E40" s="38"/>
      <c r="F40" s="4"/>
    </row>
    <row r="41" spans="1:9" ht="15.6" x14ac:dyDescent="0.25">
      <c r="A41" s="27" t="s">
        <v>51</v>
      </c>
      <c r="B41" s="28"/>
      <c r="C41" s="29"/>
      <c r="D41" s="30">
        <f>D35+D40</f>
        <v>66042.66</v>
      </c>
      <c r="E41" s="31"/>
      <c r="F41" s="29"/>
    </row>
    <row r="42" spans="1:9" ht="15.6" x14ac:dyDescent="0.25">
      <c r="A42" s="27"/>
      <c r="B42" s="28"/>
      <c r="C42" s="29"/>
      <c r="D42" s="30"/>
      <c r="E42" s="31"/>
      <c r="F42" s="29"/>
      <c r="G42" s="1"/>
      <c r="I42" s="20"/>
    </row>
    <row r="43" spans="1:9" ht="15.6" x14ac:dyDescent="0.25">
      <c r="A43" s="27"/>
      <c r="B43" s="28"/>
      <c r="C43" s="29"/>
      <c r="D43" s="30"/>
      <c r="E43" s="31"/>
      <c r="F43" s="29"/>
      <c r="G43" s="1"/>
      <c r="I43" s="20"/>
    </row>
    <row r="44" spans="1:9" ht="15.6" x14ac:dyDescent="0.25">
      <c r="A44" s="27"/>
      <c r="B44" s="28"/>
      <c r="C44" s="29"/>
      <c r="D44" s="30"/>
      <c r="E44" s="31"/>
      <c r="F44" s="29"/>
      <c r="G44" s="1"/>
      <c r="I44" s="20"/>
    </row>
    <row r="45" spans="1:9" ht="15.6" x14ac:dyDescent="0.25">
      <c r="A45" s="27"/>
      <c r="B45" s="28"/>
      <c r="C45" s="29"/>
      <c r="D45" s="30"/>
      <c r="E45" s="31"/>
      <c r="F45" s="29"/>
      <c r="G45" s="1"/>
      <c r="I45" s="20"/>
    </row>
    <row r="46" spans="1:9" ht="15.6" x14ac:dyDescent="0.25">
      <c r="A46" s="26" t="s">
        <v>47</v>
      </c>
      <c r="I46" s="20"/>
    </row>
    <row r="47" spans="1:9" ht="15.6" x14ac:dyDescent="0.25">
      <c r="A47" s="6" t="s">
        <v>34</v>
      </c>
      <c r="B47" s="7"/>
      <c r="C47" s="6"/>
      <c r="D47" s="8" t="s">
        <v>17</v>
      </c>
      <c r="E47" s="9" t="s">
        <v>18</v>
      </c>
      <c r="F47" s="9" t="s">
        <v>19</v>
      </c>
    </row>
    <row r="48" spans="1:9" x14ac:dyDescent="0.25">
      <c r="A48" s="4" t="s">
        <v>74</v>
      </c>
      <c r="B48" s="5"/>
      <c r="C48" s="4"/>
      <c r="D48" s="47">
        <v>1473.5</v>
      </c>
      <c r="E48" s="15">
        <v>3237</v>
      </c>
      <c r="F48" s="4" t="s">
        <v>75</v>
      </c>
    </row>
    <row r="49" spans="1:9" ht="15.6" x14ac:dyDescent="0.25">
      <c r="A49" s="6" t="s">
        <v>22</v>
      </c>
      <c r="B49" s="5"/>
      <c r="C49" s="4"/>
      <c r="D49" s="39">
        <f>D48</f>
        <v>1473.5</v>
      </c>
      <c r="E49" s="15"/>
      <c r="F49" s="4"/>
    </row>
    <row r="54" spans="1:9" s="17" customFormat="1" ht="31.2" x14ac:dyDescent="0.25">
      <c r="A54" s="26" t="s">
        <v>48</v>
      </c>
      <c r="B54" s="2"/>
      <c r="C54"/>
      <c r="D54" s="3"/>
      <c r="F54"/>
      <c r="G54"/>
      <c r="H54"/>
      <c r="I54"/>
    </row>
    <row r="55" spans="1:9" s="17" customFormat="1" ht="15.6" x14ac:dyDescent="0.25">
      <c r="A55" s="6" t="s">
        <v>34</v>
      </c>
      <c r="B55" s="22" t="s">
        <v>17</v>
      </c>
      <c r="C55" s="9" t="s">
        <v>18</v>
      </c>
      <c r="D55" s="9" t="s">
        <v>19</v>
      </c>
      <c r="F55"/>
      <c r="G55"/>
      <c r="H55"/>
      <c r="I55"/>
    </row>
    <row r="56" spans="1:9" s="17" customFormat="1" x14ac:dyDescent="0.25">
      <c r="A56" s="10" t="s">
        <v>96</v>
      </c>
      <c r="B56" s="19">
        <v>228301.23</v>
      </c>
      <c r="C56" s="25">
        <v>3111</v>
      </c>
      <c r="D56" s="10" t="s">
        <v>36</v>
      </c>
      <c r="F56"/>
      <c r="G56"/>
      <c r="H56"/>
      <c r="I56"/>
    </row>
    <row r="57" spans="1:9" s="17" customFormat="1" x14ac:dyDescent="0.25">
      <c r="A57" s="10"/>
      <c r="B57" s="19">
        <v>559.19000000000005</v>
      </c>
      <c r="C57" s="25">
        <v>2312</v>
      </c>
      <c r="D57" s="10" t="s">
        <v>37</v>
      </c>
      <c r="F57"/>
      <c r="G57"/>
      <c r="H57"/>
      <c r="I57"/>
    </row>
    <row r="58" spans="1:9" s="17" customFormat="1" x14ac:dyDescent="0.25">
      <c r="A58" s="10" t="s">
        <v>35</v>
      </c>
      <c r="B58" s="19">
        <v>37976.99</v>
      </c>
      <c r="C58" s="25">
        <v>3132</v>
      </c>
      <c r="D58" s="10" t="s">
        <v>38</v>
      </c>
      <c r="F58"/>
      <c r="G58"/>
      <c r="H58"/>
      <c r="I58"/>
    </row>
    <row r="59" spans="1:9" s="17" customFormat="1" x14ac:dyDescent="0.25">
      <c r="A59" s="10" t="s">
        <v>42</v>
      </c>
      <c r="B59" s="19">
        <v>5518.88</v>
      </c>
      <c r="C59" s="25">
        <v>3211</v>
      </c>
      <c r="D59" s="10" t="s">
        <v>43</v>
      </c>
      <c r="F59"/>
      <c r="G59"/>
      <c r="H59"/>
      <c r="I59"/>
    </row>
    <row r="60" spans="1:9" s="17" customFormat="1" x14ac:dyDescent="0.25">
      <c r="A60" s="10" t="s">
        <v>94</v>
      </c>
      <c r="B60" s="19">
        <v>1254.99</v>
      </c>
      <c r="C60" s="25"/>
      <c r="D60" s="10"/>
      <c r="F60"/>
      <c r="G60"/>
      <c r="H60"/>
      <c r="I60"/>
    </row>
    <row r="61" spans="1:9" s="17" customFormat="1" x14ac:dyDescent="0.25">
      <c r="A61" s="10" t="s">
        <v>97</v>
      </c>
      <c r="B61" s="19">
        <v>3650.73</v>
      </c>
      <c r="C61" s="25">
        <v>3212</v>
      </c>
      <c r="D61" s="10" t="s">
        <v>39</v>
      </c>
      <c r="F61"/>
      <c r="G61"/>
      <c r="H61"/>
      <c r="I61"/>
    </row>
    <row r="62" spans="1:9" s="17" customFormat="1" x14ac:dyDescent="0.25">
      <c r="A62" s="10" t="s">
        <v>70</v>
      </c>
      <c r="B62" s="19"/>
      <c r="C62" s="25"/>
      <c r="D62" s="10" t="s">
        <v>70</v>
      </c>
      <c r="F62"/>
      <c r="G62"/>
      <c r="H62"/>
      <c r="I62"/>
    </row>
    <row r="63" spans="1:9" s="17" customFormat="1" x14ac:dyDescent="0.25">
      <c r="A63" s="10" t="s">
        <v>79</v>
      </c>
      <c r="B63" s="19">
        <v>617.66999999999996</v>
      </c>
      <c r="C63" s="25">
        <v>3291</v>
      </c>
      <c r="D63" s="10" t="s">
        <v>40</v>
      </c>
      <c r="F63"/>
      <c r="G63"/>
      <c r="H63"/>
      <c r="I63"/>
    </row>
    <row r="64" spans="1:9" s="17" customFormat="1" ht="15.6" x14ac:dyDescent="0.25">
      <c r="A64" s="6" t="s">
        <v>22</v>
      </c>
      <c r="B64" s="11">
        <f>SUM(B56:B63)</f>
        <v>277879.67999999999</v>
      </c>
      <c r="C64" s="25"/>
      <c r="D64" s="4"/>
      <c r="F64"/>
      <c r="G64"/>
      <c r="H64"/>
      <c r="I64"/>
    </row>
    <row r="65" spans="1:9" s="17" customFormat="1" x14ac:dyDescent="0.25">
      <c r="A65"/>
      <c r="B65" s="21"/>
      <c r="C65" s="23"/>
      <c r="D65"/>
      <c r="F65"/>
      <c r="G65"/>
      <c r="H65"/>
      <c r="I65"/>
    </row>
    <row r="66" spans="1:9" s="17" customFormat="1" x14ac:dyDescent="0.25">
      <c r="A66" s="24"/>
      <c r="B66" s="21"/>
      <c r="C66" s="23"/>
      <c r="D66" s="24"/>
      <c r="F66"/>
      <c r="G66"/>
      <c r="H66"/>
      <c r="I66"/>
    </row>
    <row r="69" spans="1:9" s="17" customFormat="1" x14ac:dyDescent="0.25">
      <c r="A69" s="24" t="s">
        <v>53</v>
      </c>
      <c r="B69" s="45">
        <f>B64+D49+D41</f>
        <v>345395.83999999997</v>
      </c>
      <c r="C69" s="44"/>
      <c r="D69" s="24"/>
      <c r="F69" s="20"/>
      <c r="G69"/>
      <c r="H69"/>
      <c r="I69"/>
    </row>
    <row r="70" spans="1:9" s="17" customFormat="1" x14ac:dyDescent="0.25">
      <c r="A70"/>
      <c r="B70" s="2"/>
      <c r="C70"/>
      <c r="D70" s="3"/>
      <c r="F70"/>
      <c r="G70"/>
      <c r="H70"/>
      <c r="I70"/>
    </row>
    <row r="71" spans="1:9" s="17" customFormat="1" hidden="1" x14ac:dyDescent="0.25">
      <c r="A71" s="24" t="s">
        <v>62</v>
      </c>
      <c r="B71" s="21">
        <v>330488.12</v>
      </c>
      <c r="C71"/>
      <c r="D71" s="3"/>
      <c r="F71" s="20"/>
      <c r="G71"/>
      <c r="H71"/>
      <c r="I71"/>
    </row>
    <row r="72" spans="1:9" hidden="1" x14ac:dyDescent="0.25">
      <c r="A72" t="s">
        <v>63</v>
      </c>
      <c r="B72" s="21">
        <v>18681.990000000002</v>
      </c>
    </row>
    <row r="73" spans="1:9" s="17" customFormat="1" hidden="1" x14ac:dyDescent="0.25">
      <c r="A73" t="s">
        <v>59</v>
      </c>
      <c r="B73" s="21">
        <v>-943</v>
      </c>
      <c r="C73" s="49" t="s">
        <v>64</v>
      </c>
      <c r="D73" s="21"/>
      <c r="F73"/>
      <c r="G73"/>
      <c r="H73"/>
      <c r="I73"/>
    </row>
    <row r="74" spans="1:9" s="17" customFormat="1" hidden="1" x14ac:dyDescent="0.25">
      <c r="A74" t="s">
        <v>60</v>
      </c>
      <c r="B74" s="21"/>
      <c r="C74" s="49"/>
      <c r="D74" s="21"/>
      <c r="F74"/>
      <c r="G74"/>
      <c r="H74"/>
      <c r="I74"/>
    </row>
    <row r="75" spans="1:9" s="17" customFormat="1" hidden="1" x14ac:dyDescent="0.25">
      <c r="A75" t="s">
        <v>98</v>
      </c>
      <c r="B75" s="21">
        <v>-4187.72</v>
      </c>
      <c r="C75"/>
      <c r="D75" s="21"/>
      <c r="F75"/>
      <c r="G75"/>
      <c r="H75"/>
      <c r="I75"/>
    </row>
    <row r="76" spans="1:9" hidden="1" x14ac:dyDescent="0.25">
      <c r="A76" s="24"/>
      <c r="B76" s="45">
        <f>SUM(B71:B75)</f>
        <v>344039.39</v>
      </c>
    </row>
    <row r="77" spans="1:9" hidden="1" x14ac:dyDescent="0.25">
      <c r="A77" s="24" t="s">
        <v>58</v>
      </c>
      <c r="B77" s="21">
        <v>344322.13</v>
      </c>
    </row>
    <row r="78" spans="1:9" hidden="1" x14ac:dyDescent="0.25">
      <c r="A78" s="24" t="s">
        <v>61</v>
      </c>
      <c r="B78" s="21">
        <v>-980.74</v>
      </c>
    </row>
    <row r="79" spans="1:9" hidden="1" x14ac:dyDescent="0.25">
      <c r="A79" s="24" t="s">
        <v>66</v>
      </c>
      <c r="B79" s="21"/>
    </row>
    <row r="80" spans="1:9" hidden="1" x14ac:dyDescent="0.25">
      <c r="A80" t="s">
        <v>60</v>
      </c>
      <c r="B80" s="21">
        <v>698</v>
      </c>
    </row>
    <row r="81" spans="1:9" hidden="1" x14ac:dyDescent="0.25">
      <c r="A81" s="24"/>
      <c r="B81" s="45">
        <f>SUM(B77:B80)</f>
        <v>344039.39</v>
      </c>
      <c r="C81" s="46"/>
      <c r="D81" s="46"/>
    </row>
    <row r="82" spans="1:9" hidden="1" x14ac:dyDescent="0.25">
      <c r="B82" s="45">
        <f>B69-B81</f>
        <v>1356.4499999999534</v>
      </c>
      <c r="C82" s="21" t="s">
        <v>67</v>
      </c>
    </row>
    <row r="83" spans="1:9" hidden="1" x14ac:dyDescent="0.25">
      <c r="C83" s="21"/>
    </row>
    <row r="84" spans="1:9" hidden="1" x14ac:dyDescent="0.25">
      <c r="C84" s="21">
        <f>B76-B81</f>
        <v>0</v>
      </c>
    </row>
    <row r="85" spans="1:9" s="3" customFormat="1" hidden="1" x14ac:dyDescent="0.25">
      <c r="A85"/>
      <c r="B85" s="2"/>
      <c r="C85" s="45"/>
      <c r="E85" s="17"/>
      <c r="F85"/>
      <c r="G85"/>
      <c r="H85"/>
      <c r="I85"/>
    </row>
    <row r="86" spans="1:9" s="3" customFormat="1" hidden="1" x14ac:dyDescent="0.25">
      <c r="A86"/>
      <c r="B86" s="2"/>
      <c r="C86" s="20"/>
      <c r="E86" s="17"/>
      <c r="F86"/>
      <c r="G86"/>
      <c r="H86"/>
      <c r="I86"/>
    </row>
    <row r="87" spans="1:9" s="3" customFormat="1" ht="11.4" customHeight="1" x14ac:dyDescent="0.25">
      <c r="A87"/>
      <c r="B87" s="2"/>
      <c r="C87"/>
      <c r="E87" s="17"/>
      <c r="F87"/>
      <c r="G87"/>
      <c r="H87"/>
      <c r="I87"/>
    </row>
  </sheetData>
  <mergeCells count="1">
    <mergeCell ref="C73:C7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07A1617233E488DEF0239BEABF52F" ma:contentTypeVersion="12" ma:contentTypeDescription="Create a new document." ma:contentTypeScope="" ma:versionID="2227d57ab0d8aedb24cf101ca305e4ff">
  <xsd:schema xmlns:xsd="http://www.w3.org/2001/XMLSchema" xmlns:xs="http://www.w3.org/2001/XMLSchema" xmlns:p="http://schemas.microsoft.com/office/2006/metadata/properties" xmlns:ns3="ba3ff3a4-ab5b-4e4c-a938-b024a52273e2" targetNamespace="http://schemas.microsoft.com/office/2006/metadata/properties" ma:root="true" ma:fieldsID="ff08962cfee890f4cff1df23f799be24" ns3:_="">
    <xsd:import namespace="ba3ff3a4-ab5b-4e4c-a938-b024a52273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ff3a4-ab5b-4e4c-a938-b024a5227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ECD64-6938-4754-967A-F57710551572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3ff3a4-ab5b-4e4c-a938-b024a52273e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CBCC00-2475-4244-ACF5-12CE876C3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ff3a4-ab5b-4e4c-a938-b024a5227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55049-9246-477D-BDE0-2E8EEF9478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siječanj 2026</vt:lpstr>
      <vt:lpstr>veljača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Patalen</dc:creator>
  <cp:keywords/>
  <dc:description/>
  <cp:lastModifiedBy>Ivana Patalen</cp:lastModifiedBy>
  <cp:revision>2</cp:revision>
  <dcterms:created xsi:type="dcterms:W3CDTF">2024-02-19T14:46:39Z</dcterms:created>
  <dcterms:modified xsi:type="dcterms:W3CDTF">2026-03-10T09:31:18Z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0x0101007F907A1617233E488DEF0239BEABF52F</vt:lpwstr>
  </property>
</Properties>
</file>