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AČUNOVODSTVO\ARPA, plan i realizacija 2024\FIN IZVJ\"/>
    </mc:Choice>
  </mc:AlternateContent>
  <xr:revisionPtr revIDLastSave="0" documentId="13_ncr:1_{892AD8D7-A142-4A25-9806-A296DFDA544B}" xr6:coauthVersionLast="47" xr6:coauthVersionMax="47" xr10:uidLastSave="{00000000-0000-0000-0000-000000000000}"/>
  <bookViews>
    <workbookView xWindow="-28920" yWindow="-120" windowWidth="29040" windowHeight="15720" tabRatio="400" firstSheet="6" activeTab="9" xr2:uid="{00000000-000D-0000-FFFF-FFFF00000000}"/>
  </bookViews>
  <sheets>
    <sheet name="siječanj 2024" sheetId="2" r:id="rId1"/>
    <sheet name="veljača 2024" sheetId="3" r:id="rId2"/>
    <sheet name="ožujak 2024" sheetId="4" r:id="rId3"/>
    <sheet name="travanj 2024" sheetId="5" r:id="rId4"/>
    <sheet name="svibanj 2024" sheetId="6" r:id="rId5"/>
    <sheet name="lipanj 2024" sheetId="7" r:id="rId6"/>
    <sheet name="kolovoz 2024" sheetId="10" r:id="rId7"/>
    <sheet name="srpanj 2024" sheetId="9" r:id="rId8"/>
    <sheet name="rujan 2024" sheetId="11" r:id="rId9"/>
    <sheet name="listopad 2024" sheetId="12" r:id="rId10"/>
    <sheet name="Sheet1" sheetId="8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9" i="12" l="1"/>
  <c r="B105" i="12"/>
  <c r="B106" i="12" s="1"/>
  <c r="B102" i="12"/>
  <c r="D73" i="12"/>
  <c r="B90" i="12"/>
  <c r="D63" i="12"/>
  <c r="D58" i="12"/>
  <c r="B70" i="11"/>
  <c r="D44" i="11"/>
  <c r="D53" i="11"/>
  <c r="D39" i="11"/>
  <c r="B53" i="10"/>
  <c r="D38" i="10"/>
  <c r="D29" i="10"/>
  <c r="D27" i="10"/>
  <c r="B65" i="9"/>
  <c r="D64" i="12" l="1"/>
  <c r="B96" i="12" s="1"/>
  <c r="D45" i="11"/>
  <c r="B76" i="11" s="1"/>
  <c r="D30" i="10"/>
  <c r="B59" i="10" s="1"/>
  <c r="D34" i="9"/>
  <c r="B59" i="9"/>
  <c r="D45" i="9"/>
  <c r="D36" i="9"/>
  <c r="D36" i="7"/>
  <c r="B67" i="7"/>
  <c r="D51" i="7"/>
  <c r="D42" i="7"/>
  <c r="D43" i="7" s="1"/>
  <c r="D37" i="9" l="1"/>
  <c r="B73" i="7"/>
  <c r="D48" i="6"/>
  <c r="D13" i="6"/>
  <c r="B72" i="6"/>
  <c r="D57" i="6"/>
  <c r="D45" i="6"/>
  <c r="D49" i="6" l="1"/>
  <c r="B57" i="5"/>
  <c r="D45" i="5" l="1"/>
  <c r="D36" i="5"/>
  <c r="D32" i="5"/>
  <c r="B60" i="5"/>
  <c r="D37" i="5" l="1"/>
  <c r="G16" i="4"/>
  <c r="B68" i="4" l="1"/>
  <c r="D53" i="4"/>
  <c r="D44" i="4"/>
  <c r="D42" i="4"/>
  <c r="D45" i="4" s="1"/>
  <c r="D36" i="3" l="1"/>
  <c r="D48" i="3" l="1"/>
  <c r="D39" i="3" l="1"/>
  <c r="B62" i="3"/>
  <c r="D40" i="3" l="1"/>
  <c r="F65" i="3" s="1"/>
  <c r="B59" i="2"/>
  <c r="D34" i="2" l="1"/>
</calcChain>
</file>

<file path=xl/sharedStrings.xml><?xml version="1.0" encoding="utf-8"?>
<sst xmlns="http://schemas.openxmlformats.org/spreadsheetml/2006/main" count="1421" uniqueCount="241">
  <si>
    <t>OIB</t>
  </si>
  <si>
    <t>Hotel Osijek d.o.o.</t>
  </si>
  <si>
    <t>PBZ CARD d.o.o.</t>
  </si>
  <si>
    <t>HŽ-PUTNIČKI PRIJEVOZ D.O.O.</t>
  </si>
  <si>
    <t>ZAGREBAČKI ELEKTRIČNI TRAMVAJ d.o.o.</t>
  </si>
  <si>
    <t>TEB POSLOVNO SAVJETOVANJE</t>
  </si>
  <si>
    <t>Hanza Media d.o.o.</t>
  </si>
  <si>
    <t>BLINK D.O.O.</t>
  </si>
  <si>
    <t>INA D.D.</t>
  </si>
  <si>
    <t>PETROL D.O.O.</t>
  </si>
  <si>
    <t>HRVATSKI TELEKOM d.d.</t>
  </si>
  <si>
    <t>A1 Hrvatska d.o.o.</t>
  </si>
  <si>
    <t>STORM Computers d.o.o.</t>
  </si>
  <si>
    <t>HRVATSKA RADIO TELEVIZIJA</t>
  </si>
  <si>
    <t>ELEKTROPROJEKT D.D.</t>
  </si>
  <si>
    <t>UniCredit Leasing Croatia d.o.o.</t>
  </si>
  <si>
    <t>BKS leasing Croatia d.o.o.</t>
  </si>
  <si>
    <t>UHY RUDAN d.o.o.</t>
  </si>
  <si>
    <t>ARMATUS PRUDENTIA d.o.o.</t>
  </si>
  <si>
    <t>KONTO D.O.O.</t>
  </si>
  <si>
    <t>ALARM AUTOMATIKA DOO</t>
  </si>
  <si>
    <t>IT ODJEL d.o.o.</t>
  </si>
  <si>
    <t>FINANCIJSKA AGENCIJA</t>
  </si>
  <si>
    <t>sjedište</t>
  </si>
  <si>
    <t>iznos</t>
  </si>
  <si>
    <t>stavka</t>
  </si>
  <si>
    <t>opis stavke</t>
  </si>
  <si>
    <t>ZAGREB</t>
  </si>
  <si>
    <t>OSIJEK</t>
  </si>
  <si>
    <t>POŽEGA</t>
  </si>
  <si>
    <t>UKUPNO</t>
  </si>
  <si>
    <t>Usluge telefona, pošte i prijevoza</t>
  </si>
  <si>
    <t>Računalne usluge</t>
  </si>
  <si>
    <t>Energija</t>
  </si>
  <si>
    <t xml:space="preserve">Službena putovanja </t>
  </si>
  <si>
    <t>Uredski materijal i ostali materijalni rashodi</t>
  </si>
  <si>
    <t>Ostale usluge</t>
  </si>
  <si>
    <t>Naknade za prijevoz, za rad na terenu i odvojeni život</t>
  </si>
  <si>
    <t>Zakupnine i najamnine</t>
  </si>
  <si>
    <t>Komunalne usluge</t>
  </si>
  <si>
    <t>Usluge tekućeg i investicijskog održavanja</t>
  </si>
  <si>
    <t>Intelektualne i osobne usluge</t>
  </si>
  <si>
    <t>Ostali nespomenuti rashodi poslovanja</t>
  </si>
  <si>
    <t>PRIMATELJ</t>
  </si>
  <si>
    <t>doprinosi za zdravstveno osiguranje</t>
  </si>
  <si>
    <t>Prijevoz na posao 12/23</t>
  </si>
  <si>
    <t>Naknada za Upravno vijeće 1/24</t>
  </si>
  <si>
    <t>Doprinos za nezapošljavanje invalida 12/23</t>
  </si>
  <si>
    <t>Plaća 12/23 bruto</t>
  </si>
  <si>
    <t>isplaćene akontacije</t>
  </si>
  <si>
    <t>jubilarna nagrada</t>
  </si>
  <si>
    <t>pomoć u slučaju smrti</t>
  </si>
  <si>
    <t>regres za 2023.</t>
  </si>
  <si>
    <t>plaće za redovan rad</t>
  </si>
  <si>
    <t>ostali rashodi za zaposlene</t>
  </si>
  <si>
    <t>obveza za bolovanje HZZO</t>
  </si>
  <si>
    <t>doprinosi za obvezno zdravstveno osiguranje</t>
  </si>
  <si>
    <t>naknade za prijevoz</t>
  </si>
  <si>
    <t>naknade za rad predstavničkih vijeća i sl.</t>
  </si>
  <si>
    <t>novčana naknada zbog nezapošljavanja inv</t>
  </si>
  <si>
    <t>troškovi službenih putovanja</t>
  </si>
  <si>
    <t>službena putovanja</t>
  </si>
  <si>
    <t>tekuće održavanje</t>
  </si>
  <si>
    <t>ostale usluge tekućeg i investicijskog ulaganja</t>
  </si>
  <si>
    <t>reprezentacija</t>
  </si>
  <si>
    <t>ostala potraživanja od zaposlenih</t>
  </si>
  <si>
    <t>ATI TURIZAM I PRIJEVOZ PUTNIKA d.o.o.</t>
  </si>
  <si>
    <t>PULA</t>
  </si>
  <si>
    <t>stručno usavršavanje zaposlenika</t>
  </si>
  <si>
    <t>KATEGORIJA 1 BEZ FIZIČKIH OSOBA</t>
  </si>
  <si>
    <t>KATEGORIJA 1 FIZIČKE OSOBE</t>
  </si>
  <si>
    <t>KATEGORIJA 2 FIZIČKE OSOBE ZBIRNO ISPLATE</t>
  </si>
  <si>
    <t>pred</t>
  </si>
  <si>
    <t>Croatia Osiguranje d.d.</t>
  </si>
  <si>
    <t>Premije osiguranja</t>
  </si>
  <si>
    <t xml:space="preserve">DHL INTERNATIONAL D.O.O. </t>
  </si>
  <si>
    <t>E-TOURS D.O.O.</t>
  </si>
  <si>
    <t>HRVATSKA POŠTA D.D.</t>
  </si>
  <si>
    <t>INFO PULS d.o.o.</t>
  </si>
  <si>
    <t>KSU d.o.o.</t>
  </si>
  <si>
    <t>VELIKA GORICA</t>
  </si>
  <si>
    <t>NARODNE NOVINE</t>
  </si>
  <si>
    <t>Usluge promidžbe i informiranja</t>
  </si>
  <si>
    <t>ROSIP d.o.o.</t>
  </si>
  <si>
    <t>SEEU ACADEMY B.V.</t>
  </si>
  <si>
    <t>AMSTERDAM</t>
  </si>
  <si>
    <t>SONABILIS D.O.O.</t>
  </si>
  <si>
    <t>SVEUKUPNO</t>
  </si>
  <si>
    <t>Plaća 01/24 bruto</t>
  </si>
  <si>
    <t>Doprinos za nezapošljavanje invalida 1/24 - Državni proračun</t>
  </si>
  <si>
    <t>autorski honorar</t>
  </si>
  <si>
    <t>blagajna Royal restorani d.o.o.</t>
  </si>
  <si>
    <t>BEOGRAD</t>
  </si>
  <si>
    <t>Potomac grupa d.o.o.</t>
  </si>
  <si>
    <t>MERCURE HOTEL</t>
  </si>
  <si>
    <t>HRVATSKE AUTOCESTE d.o.o.</t>
  </si>
  <si>
    <t>RIJEKA</t>
  </si>
  <si>
    <t>BKS-LEASING CROATIA D.O.O.</t>
  </si>
  <si>
    <t>DECATHLON ZAGREB D.O.O.</t>
  </si>
  <si>
    <t>GOLDTOURS, d. o.o. za turizam</t>
  </si>
  <si>
    <t>HIIR-HR.INSTITUT INTER.REVIZORA</t>
  </si>
  <si>
    <t>INA-INDUSTRIJA NAFTE D.D.</t>
  </si>
  <si>
    <t>sitni inventar</t>
  </si>
  <si>
    <t>TECHNOPANELI DIZAJN J.D.O.O.</t>
  </si>
  <si>
    <t>uredska oprema i namještaj</t>
  </si>
  <si>
    <t>TPT EDUKACIJE VL.TOMISLAV PANDŽIĆ</t>
  </si>
  <si>
    <t>UČILIŠTE EU PROJEKTI</t>
  </si>
  <si>
    <t>Plaća 02/24 bruto</t>
  </si>
  <si>
    <t>jubilarne nagrade</t>
  </si>
  <si>
    <t>regres</t>
  </si>
  <si>
    <t>Prijevoz na posao 2/24</t>
  </si>
  <si>
    <t>Doprinos za nezapošljavanje invalida 2/24 - Državni proračun</t>
  </si>
  <si>
    <t>ugovor o djelu</t>
  </si>
  <si>
    <t>Prijevoz na posao 1/24</t>
  </si>
  <si>
    <t>predujam</t>
  </si>
  <si>
    <t xml:space="preserve">LINKS </t>
  </si>
  <si>
    <t>SVETA NEDJELJA</t>
  </si>
  <si>
    <t>KONZUM</t>
  </si>
  <si>
    <t>BINA ISTRA</t>
  </si>
  <si>
    <t>EF.INFO LIMITED (EUROPEANFUNDS.INFO)</t>
  </si>
  <si>
    <t>SWIEQI</t>
  </si>
  <si>
    <t>ESI FUNDS ACADEMY</t>
  </si>
  <si>
    <t>WARSZAWA</t>
  </si>
  <si>
    <t>Naknade troškova osobama izvan radnog odnosa</t>
  </si>
  <si>
    <t>HRVATSKA REVIZORSKA KOMORA</t>
  </si>
  <si>
    <t>ZOETERMEER</t>
  </si>
  <si>
    <t>komunikacijska oprema</t>
  </si>
  <si>
    <t>TEB POSLOVNO SAVJETOVANJE D.O.O.</t>
  </si>
  <si>
    <t>UPRAVA ZA ZAJEDNIČKE POSLOVE REPUBLIČKIH ORGANA REPUBLIKE SRBIJE</t>
  </si>
  <si>
    <t>Beograd</t>
  </si>
  <si>
    <t>VELINAC D.O.O. ZA PROIZVODNJU I TRG OVINU</t>
  </si>
  <si>
    <t>Blagajna - Zagrebački elktrični tramvaj</t>
  </si>
  <si>
    <t>Blagajna - Senjak suluge čišćenja</t>
  </si>
  <si>
    <t>Blagajna - poslovni ručak TWL SRB</t>
  </si>
  <si>
    <t>Naknada za Upravno vijeće 4/24</t>
  </si>
  <si>
    <t>autorski honorari - bruto II</t>
  </si>
  <si>
    <t>autorski honorar - bruto II</t>
  </si>
  <si>
    <t>KING ICT</t>
  </si>
  <si>
    <t>MAISTRA DD</t>
  </si>
  <si>
    <t>ROVINJ</t>
  </si>
  <si>
    <t>TEMPORIS SAVJETOVANJE D.O.O</t>
  </si>
  <si>
    <t>EUROPEANFUNDS.INFO</t>
  </si>
  <si>
    <t>NATAŠA LUKETIĆ obt za stručno,znanstveno i tehničko savjetovanje</t>
  </si>
  <si>
    <t>POREČ</t>
  </si>
  <si>
    <t>PROJEKT JEDNAKO RAZVOJ D.O.O.</t>
  </si>
  <si>
    <t>POSLOVNA UČINKOVITOST D.O.O.</t>
  </si>
  <si>
    <t>BLAGAJNA per diem study visit</t>
  </si>
  <si>
    <t>acc</t>
  </si>
  <si>
    <t>CROATIA POLIKLINIKA</t>
  </si>
  <si>
    <t>zdravstvene i veterinarske usluge</t>
  </si>
  <si>
    <t>BEOGRAD ZEMUN</t>
  </si>
  <si>
    <t xml:space="preserve">SWA TIM D.O.O. </t>
  </si>
  <si>
    <t>PREDUJAM</t>
  </si>
  <si>
    <t>Doprinos za nezapošljavanje invalida 3/24 I 4/24 - Državni proračun</t>
  </si>
  <si>
    <t>Naknada za Upravno vijeće 5/24</t>
  </si>
  <si>
    <t>Prijevoz na posao 4/24</t>
  </si>
  <si>
    <t xml:space="preserve">PREDUJAM </t>
  </si>
  <si>
    <t>HRVATSKA ZAJEDNICA RAČUNOVOĐA I FIN ANCIJSKIH DJELATNIKA</t>
  </si>
  <si>
    <t>TERRA TRAVEL D.O.O.</t>
  </si>
  <si>
    <t>TURISTIČKO PREDUZEĆE MLADOST-TURIST D.O.O.</t>
  </si>
  <si>
    <t>ZUBAK GRUPA d.o.o.</t>
  </si>
  <si>
    <t>Plaća 04/24 bruto</t>
  </si>
  <si>
    <t>Plaća 03/24 bruto</t>
  </si>
  <si>
    <t>plaća 5/24 bruto</t>
  </si>
  <si>
    <t>Prijevoz na posao 5/24</t>
  </si>
  <si>
    <t>Doprinos za nezapošljavanje invalida 5/24 - Državni proračun</t>
  </si>
  <si>
    <t>Blagajna - gorivo</t>
  </si>
  <si>
    <t>Blagajna - poštarina</t>
  </si>
  <si>
    <t>ostale usluge tekućeg i inv održavanja</t>
  </si>
  <si>
    <t>blagajna - servis aparata</t>
  </si>
  <si>
    <t>BLAGAJNA putni troškovi vanjskih suradnika</t>
  </si>
  <si>
    <t>blagajna - službeni ručak</t>
  </si>
  <si>
    <t xml:space="preserve">isplaćene akontacije </t>
  </si>
  <si>
    <t xml:space="preserve">SVEUKUPNO </t>
  </si>
  <si>
    <t>2D</t>
  </si>
  <si>
    <t>BALAZS DENCSO</t>
  </si>
  <si>
    <t>DUNAKESZI</t>
  </si>
  <si>
    <t>MAKROMIKRO GRUPA d.o.o.</t>
  </si>
  <si>
    <t>uredski materijal i ostali materijalni rashodi</t>
  </si>
  <si>
    <t>UNICREDIT LEASING CROATIA D.O.O.</t>
  </si>
  <si>
    <t>VETTURELLI d.o.o.</t>
  </si>
  <si>
    <t>Wiener osiguranje Vienna Insu. Group d.d.</t>
  </si>
  <si>
    <t>premije osiguranja</t>
  </si>
  <si>
    <t>PETROL d.o.o.</t>
  </si>
  <si>
    <t>Prijevoz na posao 6/24</t>
  </si>
  <si>
    <t>plaća 7/24 bruto</t>
  </si>
  <si>
    <t>plaća 6/24 bruto</t>
  </si>
  <si>
    <t>Naknada za Upravno vijeće 7/24</t>
  </si>
  <si>
    <t>Doprinos za nezapošljavanje invalida 7/24 - Državni proračun</t>
  </si>
  <si>
    <t>Naknada za Upravno vijeće 8/24</t>
  </si>
  <si>
    <t>Prijevoz na posao 7/24</t>
  </si>
  <si>
    <t>pomoć za rođenje djeteta</t>
  </si>
  <si>
    <t>EMARKER</t>
  </si>
  <si>
    <t>HRVATSKA GOSPODARSKA KOMORA</t>
  </si>
  <si>
    <t>SPAN D.D.</t>
  </si>
  <si>
    <t>ATI TURIZAM I PRIJEVOZ PUTNIKA D.O.O.</t>
  </si>
  <si>
    <t>DUBROVNIK SUN D.O.O. PUTNIČKA AGENCIJA</t>
  </si>
  <si>
    <t>DUBROVNIK</t>
  </si>
  <si>
    <t>DUN &amp; BRADSTREET D.O.O</t>
  </si>
  <si>
    <t>naknade troškova osobama izvan radnog odnosa</t>
  </si>
  <si>
    <t>EVENT VENUE D.O.O. ZA USLUGE</t>
  </si>
  <si>
    <t>HUP - ZAGREB D.D.</t>
  </si>
  <si>
    <t>INFO-PULS D.O.O.</t>
  </si>
  <si>
    <t>uslugepromidžbe i informiranja</t>
  </si>
  <si>
    <t>sitni inventar i auto gume</t>
  </si>
  <si>
    <t>Doprinos za nezapošljavanje invalida 8/24 - Državni proračun</t>
  </si>
  <si>
    <t>plaća 8/24 bruto</t>
  </si>
  <si>
    <t>Prijevoz na posao 8/24</t>
  </si>
  <si>
    <t>Naknada za Upravno vijeće 9/24</t>
  </si>
  <si>
    <t>Blagajna - sredstva za čišćenje</t>
  </si>
  <si>
    <t xml:space="preserve">materijal </t>
  </si>
  <si>
    <t>blagajna - ugošćavanje poslovnih partnera</t>
  </si>
  <si>
    <t>blagajna- ostalo</t>
  </si>
  <si>
    <t>naknade osobama izvan radnog odnosa</t>
  </si>
  <si>
    <t>akontacije za službena putovanja</t>
  </si>
  <si>
    <t>BUKET ZLATIBOR D.O.O. ZLATIBOR</t>
  </si>
  <si>
    <t>ZLATIBOR</t>
  </si>
  <si>
    <t>CONGRESS SERVICE CENTER SERBIA</t>
  </si>
  <si>
    <t>DJ MASHALA</t>
  </si>
  <si>
    <t>HOTEL ZIRA D.O.O.</t>
  </si>
  <si>
    <t>KLIMACOM j.d.o.o.</t>
  </si>
  <si>
    <t>M.M. - BOBAN VINODOL D.O.O. ZA UGOS TITELJSTVO</t>
  </si>
  <si>
    <t>MARAS,TRGOVINA,POSREDOVANJE I TURIZ AM D.O.O.</t>
  </si>
  <si>
    <t>OBRT VEDRAN KOPORČIĆ VL. VEDRAN KOPORČIĆ</t>
  </si>
  <si>
    <t>ODVJETNIK MISLAV KANCIR</t>
  </si>
  <si>
    <t>PINO KONZALTING d.o.o.</t>
  </si>
  <si>
    <t>PROCURIA, obrt za usluge</t>
  </si>
  <si>
    <t>REVAI BALAZS FERENC</t>
  </si>
  <si>
    <t>GDPR</t>
  </si>
  <si>
    <t>SEVOI.FINANCIAL.CONSULTING D.O.O.</t>
  </si>
  <si>
    <t>STYRIA MEDIJSKI SERVISI D.O.O.</t>
  </si>
  <si>
    <t>TEMPORIS SAVJETOVANJE D.O.O.</t>
  </si>
  <si>
    <t>TIMES COMPUTERS D.O.O. ZA PROIZVODN JU INFORMATIČKIH SUSTAVA</t>
  </si>
  <si>
    <t>X PRESS, SAMOSTALNA AGENCIJA ZA USLUGE REKLAME I PROPAGANDE</t>
  </si>
  <si>
    <t>usluge promidžbe i informiranja</t>
  </si>
  <si>
    <t>plaća 9/24 bruto</t>
  </si>
  <si>
    <t>bolovanje</t>
  </si>
  <si>
    <t>ugovori o djelu - bruto II</t>
  </si>
  <si>
    <t>blagajna- gorivo</t>
  </si>
  <si>
    <t>"6"</t>
  </si>
  <si>
    <t>"2"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</si>
</sst>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rgb="FF000000"/>
      <name val="Arial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horizontal="left" vertical="top" wrapText="1"/>
    </xf>
    <xf numFmtId="0" fontId="1" fillId="0" borderId="1"/>
    <xf numFmtId="0" fontId="5" fillId="0" borderId="1"/>
    <xf numFmtId="0" fontId="4" fillId="0" borderId="1"/>
    <xf numFmtId="0" fontId="4" fillId="0" borderId="1"/>
    <xf numFmtId="0" fontId="5" fillId="0" borderId="1"/>
    <xf numFmtId="0" fontId="5" fillId="0" borderId="1"/>
  </cellStyleXfs>
  <cellXfs count="94">
    <xf numFmtId="0" fontId="0" fillId="0" borderId="0" xfId="0">
      <alignment horizontal="left" vertical="top" wrapText="1"/>
    </xf>
    <xf numFmtId="2" fontId="0" fillId="0" borderId="0" xfId="0" applyNumberFormat="1">
      <alignment horizontal="left" vertical="top" wrapText="1"/>
    </xf>
    <xf numFmtId="1" fontId="0" fillId="0" borderId="0" xfId="0" applyNumberFormat="1">
      <alignment horizontal="left" vertical="top" wrapText="1"/>
    </xf>
    <xf numFmtId="2" fontId="0" fillId="0" borderId="0" xfId="0" applyNumberFormat="1" applyAlignment="1">
      <alignment horizontal="right" vertical="top" wrapText="1"/>
    </xf>
    <xf numFmtId="0" fontId="0" fillId="0" borderId="2" xfId="0" applyBorder="1">
      <alignment horizontal="left" vertical="top" wrapText="1"/>
    </xf>
    <xf numFmtId="1" fontId="0" fillId="0" borderId="2" xfId="0" applyNumberFormat="1" applyBorder="1">
      <alignment horizontal="left" vertical="top" wrapText="1"/>
    </xf>
    <xf numFmtId="0" fontId="2" fillId="0" borderId="2" xfId="0" applyFont="1" applyBorder="1">
      <alignment horizontal="left" vertical="top" wrapText="1"/>
    </xf>
    <xf numFmtId="1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7" fillId="0" borderId="2" xfId="4" applyFont="1" applyBorder="1" applyAlignment="1">
      <alignment horizontal="left" vertical="center" wrapText="1"/>
    </xf>
    <xf numFmtId="0" fontId="6" fillId="2" borderId="2" xfId="1" quotePrefix="1" applyFont="1" applyFill="1" applyBorder="1"/>
    <xf numFmtId="0" fontId="6" fillId="0" borderId="2" xfId="1" quotePrefix="1" applyFont="1" applyBorder="1"/>
    <xf numFmtId="0" fontId="0" fillId="0" borderId="2" xfId="0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0" fillId="0" borderId="0" xfId="0" applyAlignment="1">
      <alignment vertical="top" wrapText="1"/>
    </xf>
    <xf numFmtId="4" fontId="7" fillId="2" borderId="2" xfId="0" applyNumberFormat="1" applyFont="1" applyFill="1" applyBorder="1" applyAlignment="1">
      <alignment horizontal="right" vertical="top" wrapText="1"/>
    </xf>
    <xf numFmtId="4" fontId="0" fillId="2" borderId="2" xfId="0" applyNumberFormat="1" applyFill="1" applyBorder="1" applyAlignment="1">
      <alignment horizontal="right" vertical="top" wrapText="1"/>
    </xf>
    <xf numFmtId="4" fontId="0" fillId="0" borderId="0" xfId="0" applyNumberFormat="1">
      <alignment horizontal="left" vertical="top" wrapText="1"/>
    </xf>
    <xf numFmtId="4" fontId="0" fillId="0" borderId="0" xfId="0" applyNumberFormat="1" applyAlignment="1">
      <alignment horizontal="right" vertical="top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3" fillId="0" borderId="0" xfId="0" applyFont="1">
      <alignment horizontal="left" vertical="top" wrapText="1"/>
    </xf>
    <xf numFmtId="4" fontId="0" fillId="0" borderId="2" xfId="0" applyNumberFormat="1" applyBorder="1" applyAlignment="1">
      <alignment horizontal="right" vertical="top" wrapText="1"/>
    </xf>
    <xf numFmtId="0" fontId="0" fillId="0" borderId="2" xfId="0" applyBorder="1" applyAlignment="1">
      <alignment horizontal="center" vertical="top" wrapText="1"/>
    </xf>
    <xf numFmtId="0" fontId="3" fillId="0" borderId="1" xfId="0" applyFont="1" applyBorder="1">
      <alignment horizontal="left" vertical="top" wrapText="1"/>
    </xf>
    <xf numFmtId="1" fontId="0" fillId="0" borderId="3" xfId="0" applyNumberFormat="1" applyBorder="1">
      <alignment horizontal="left" vertical="top" wrapText="1"/>
    </xf>
    <xf numFmtId="0" fontId="2" fillId="0" borderId="0" xfId="0" applyFont="1">
      <alignment horizontal="left" vertical="top" wrapText="1"/>
    </xf>
    <xf numFmtId="0" fontId="2" fillId="0" borderId="1" xfId="0" applyFont="1" applyBorder="1">
      <alignment horizontal="left" vertical="top" wrapText="1"/>
    </xf>
    <xf numFmtId="1" fontId="0" fillId="0" borderId="1" xfId="0" applyNumberFormat="1" applyBorder="1">
      <alignment horizontal="left" vertical="top" wrapText="1"/>
    </xf>
    <xf numFmtId="0" fontId="0" fillId="0" borderId="1" xfId="0" applyBorder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0" fillId="2" borderId="2" xfId="0" applyFill="1" applyBorder="1">
      <alignment horizontal="left" vertical="top" wrapText="1"/>
    </xf>
    <xf numFmtId="4" fontId="0" fillId="0" borderId="0" xfId="0" applyNumberFormat="1" applyAlignment="1">
      <alignment vertical="top" wrapText="1"/>
    </xf>
    <xf numFmtId="1" fontId="0" fillId="2" borderId="2" xfId="0" applyNumberFormat="1" applyFill="1" applyBorder="1">
      <alignment horizontal="left"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>
      <alignment horizontal="left" vertical="top" wrapText="1"/>
    </xf>
    <xf numFmtId="4" fontId="9" fillId="2" borderId="2" xfId="0" applyNumberFormat="1" applyFont="1" applyFill="1" applyBorder="1" applyAlignment="1">
      <alignment horizontal="right" vertical="top" wrapText="1"/>
    </xf>
    <xf numFmtId="4" fontId="0" fillId="2" borderId="2" xfId="0" applyNumberFormat="1" applyFill="1" applyBorder="1" applyAlignment="1">
      <alignment horizontal="right" wrapText="1"/>
    </xf>
    <xf numFmtId="4" fontId="8" fillId="2" borderId="2" xfId="0" applyNumberFormat="1" applyFont="1" applyFill="1" applyBorder="1" applyAlignment="1">
      <alignment horizontal="right" vertical="top" wrapText="1"/>
    </xf>
    <xf numFmtId="4" fontId="0" fillId="2" borderId="2" xfId="0" applyNumberFormat="1" applyFill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1" fontId="0" fillId="0" borderId="2" xfId="0" applyNumberFormat="1" applyBorder="1" applyAlignment="1">
      <alignment horizontal="left" vertical="center" wrapText="1"/>
    </xf>
    <xf numFmtId="2" fontId="0" fillId="0" borderId="2" xfId="0" applyNumberFormat="1" applyBorder="1" applyAlignment="1">
      <alignment horizontal="right" vertical="top" wrapText="1"/>
    </xf>
    <xf numFmtId="0" fontId="7" fillId="2" borderId="2" xfId="0" applyFont="1" applyFill="1" applyBorder="1">
      <alignment horizontal="left" vertical="top" wrapText="1"/>
    </xf>
    <xf numFmtId="0" fontId="7" fillId="0" borderId="2" xfId="0" applyFont="1" applyBorder="1">
      <alignment horizontal="left" vertical="top" wrapText="1"/>
    </xf>
    <xf numFmtId="4" fontId="10" fillId="2" borderId="2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vertical="center" wrapText="1"/>
    </xf>
    <xf numFmtId="0" fontId="7" fillId="2" borderId="2" xfId="4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top" wrapText="1"/>
    </xf>
    <xf numFmtId="0" fontId="2" fillId="2" borderId="0" xfId="0" applyFont="1" applyFill="1">
      <alignment horizontal="left" vertical="top" wrapText="1"/>
    </xf>
    <xf numFmtId="1" fontId="0" fillId="2" borderId="0" xfId="0" applyNumberFormat="1" applyFill="1">
      <alignment horizontal="left" vertical="top" wrapText="1"/>
    </xf>
    <xf numFmtId="0" fontId="0" fillId="2" borderId="0" xfId="0" applyFill="1">
      <alignment horizontal="left" vertical="top" wrapText="1"/>
    </xf>
    <xf numFmtId="2" fontId="0" fillId="2" borderId="0" xfId="0" applyNumberFormat="1" applyFill="1" applyAlignment="1">
      <alignment horizontal="right" vertical="top" wrapText="1"/>
    </xf>
    <xf numFmtId="0" fontId="0" fillId="2" borderId="0" xfId="0" applyFill="1" applyAlignment="1">
      <alignment vertical="top" wrapText="1"/>
    </xf>
    <xf numFmtId="0" fontId="2" fillId="2" borderId="2" xfId="0" applyFont="1" applyFill="1" applyBorder="1">
      <alignment horizontal="left" vertical="top" wrapText="1"/>
    </xf>
    <xf numFmtId="1" fontId="2" fillId="2" borderId="2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2" fontId="0" fillId="2" borderId="0" xfId="0" applyNumberFormat="1" applyFill="1">
      <alignment horizontal="left" vertical="top" wrapText="1"/>
    </xf>
    <xf numFmtId="4" fontId="0" fillId="2" borderId="0" xfId="0" applyNumberFormat="1" applyFill="1">
      <alignment horizontal="left" vertical="top" wrapText="1"/>
    </xf>
    <xf numFmtId="2" fontId="0" fillId="2" borderId="2" xfId="0" applyNumberFormat="1" applyFill="1" applyBorder="1" applyAlignment="1">
      <alignment horizontal="right" vertical="top" wrapText="1"/>
    </xf>
    <xf numFmtId="0" fontId="0" fillId="2" borderId="2" xfId="0" applyFill="1" applyBorder="1" applyAlignment="1">
      <alignment vertical="top" wrapText="1"/>
    </xf>
    <xf numFmtId="4" fontId="2" fillId="2" borderId="2" xfId="0" applyNumberFormat="1" applyFont="1" applyFill="1" applyBorder="1" applyAlignment="1">
      <alignment horizontal="right" vertical="top" wrapText="1"/>
    </xf>
    <xf numFmtId="4" fontId="9" fillId="0" borderId="0" xfId="0" applyNumberFormat="1" applyFont="1">
      <alignment horizontal="left" vertical="top" wrapText="1"/>
    </xf>
    <xf numFmtId="4" fontId="0" fillId="2" borderId="0" xfId="0" applyNumberFormat="1" applyFill="1" applyAlignment="1">
      <alignment horizontal="right" vertical="top" wrapText="1"/>
    </xf>
    <xf numFmtId="4" fontId="3" fillId="2" borderId="2" xfId="0" applyNumberFormat="1" applyFont="1" applyFill="1" applyBorder="1" applyAlignment="1">
      <alignment horizontal="right" vertical="top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4" fontId="0" fillId="2" borderId="0" xfId="0" applyNumberFormat="1" applyFill="1" applyAlignment="1">
      <alignment horizontal="left" vertical="center" wrapText="1"/>
    </xf>
    <xf numFmtId="0" fontId="3" fillId="2" borderId="0" xfId="0" applyFont="1" applyFill="1">
      <alignment horizontal="left" vertical="top" wrapText="1"/>
    </xf>
    <xf numFmtId="1" fontId="0" fillId="2" borderId="2" xfId="0" applyNumberForma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6" fillId="2" borderId="2" xfId="1" quotePrefix="1" applyFont="1" applyFill="1" applyBorder="1" applyAlignment="1">
      <alignment vertical="center"/>
    </xf>
    <xf numFmtId="0" fontId="0" fillId="2" borderId="2" xfId="0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0" xfId="0" applyFont="1" applyFill="1" applyAlignment="1">
      <alignment vertical="top" wrapText="1"/>
    </xf>
    <xf numFmtId="0" fontId="9" fillId="2" borderId="2" xfId="0" applyFont="1" applyFill="1" applyBorder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2" borderId="2" xfId="0" applyFill="1" applyBorder="1" applyAlignment="1">
      <alignment horizontal="left" wrapText="1"/>
    </xf>
    <xf numFmtId="1" fontId="0" fillId="2" borderId="2" xfId="0" applyNumberFormat="1" applyFill="1" applyBorder="1" applyAlignment="1">
      <alignment horizontal="left" wrapText="1"/>
    </xf>
    <xf numFmtId="4" fontId="7" fillId="2" borderId="2" xfId="0" applyNumberFormat="1" applyFont="1" applyFill="1" applyBorder="1" applyAlignment="1">
      <alignment horizontal="right" wrapText="1"/>
    </xf>
    <xf numFmtId="0" fontId="0" fillId="2" borderId="2" xfId="0" applyFill="1" applyBorder="1" applyAlignment="1">
      <alignment wrapText="1"/>
    </xf>
    <xf numFmtId="0" fontId="7" fillId="2" borderId="2" xfId="4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1" fontId="3" fillId="2" borderId="2" xfId="0" applyNumberFormat="1" applyFont="1" applyFill="1" applyBorder="1">
      <alignment horizontal="left" vertical="top" wrapText="1"/>
    </xf>
    <xf numFmtId="0" fontId="2" fillId="3" borderId="0" xfId="0" applyFont="1" applyFill="1">
      <alignment horizontal="left" vertical="top" wrapText="1"/>
    </xf>
    <xf numFmtId="4" fontId="0" fillId="4" borderId="0" xfId="0" applyNumberFormat="1" applyFill="1" applyAlignment="1">
      <alignment horizontal="right" vertical="top" wrapText="1"/>
    </xf>
  </cellXfs>
  <cellStyles count="7">
    <cellStyle name="Normal" xfId="0" builtinId="0"/>
    <cellStyle name="Normal 2" xfId="1" xr:uid="{00000000-0005-0000-0000-00002F000000}"/>
    <cellStyle name="Normal 3" xfId="2" xr:uid="{00000000-0005-0000-0000-000030000000}"/>
    <cellStyle name="Normalno 2" xfId="5" xr:uid="{00000000-0005-0000-0000-000001000000}"/>
    <cellStyle name="Normalno 3" xfId="6" xr:uid="{00000000-0005-0000-0000-000002000000}"/>
    <cellStyle name="Obično_List1" xfId="3" xr:uid="{00000000-0005-0000-0000-000003000000}"/>
    <cellStyle name="Obično_List4" xfId="4" xr:uid="{00000000-0005-0000-0000-000007000000}"/>
  </cellStyles>
  <dxfs count="0"/>
  <tableStyles count="0" defaultTableStyle="TableStyleMedium9" defaultPivotStyle="PivotStyleLight16"/>
  <colors>
    <indexedColors>
      <rgbColor rgb="FF000000"/>
      <rgbColor rgb="FFFFFFFF"/>
      <rgbColor rgb="FF0000FF"/>
      <rgbColor rgb="FF00FF00"/>
      <rgbColor rgb="FFFF0000"/>
      <rgbColor rgb="FF00FFFF"/>
      <rgbColor rgb="FFFF00FF"/>
      <rgbColor rgb="FFFFFF00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25C37-B195-43BB-A53A-597E06AE2C80}">
  <dimension ref="A1:I61"/>
  <sheetViews>
    <sheetView topLeftCell="A36" workbookViewId="0">
      <selection activeCell="A3" sqref="A3"/>
    </sheetView>
  </sheetViews>
  <sheetFormatPr defaultRowHeight="15" x14ac:dyDescent="0.2"/>
  <cols>
    <col min="1" max="1" width="39.33203125" customWidth="1"/>
    <col min="2" max="2" width="16.88671875" style="2" customWidth="1"/>
    <col min="4" max="4" width="37.77734375" style="3" customWidth="1"/>
    <col min="5" max="5" width="8.88671875" style="17"/>
    <col min="6" max="6" width="35.5546875" customWidth="1"/>
  </cols>
  <sheetData>
    <row r="1" spans="1:7" ht="15.75" x14ac:dyDescent="0.2">
      <c r="A1" s="29" t="s">
        <v>69</v>
      </c>
    </row>
    <row r="2" spans="1:7" ht="15.75" x14ac:dyDescent="0.2">
      <c r="A2" s="6" t="s">
        <v>43</v>
      </c>
      <c r="B2" s="7" t="s">
        <v>0</v>
      </c>
      <c r="C2" s="6" t="s">
        <v>23</v>
      </c>
      <c r="D2" s="8" t="s">
        <v>24</v>
      </c>
      <c r="E2" s="9" t="s">
        <v>25</v>
      </c>
      <c r="F2" s="9" t="s">
        <v>26</v>
      </c>
    </row>
    <row r="3" spans="1:7" x14ac:dyDescent="0.2">
      <c r="A3" s="4" t="s">
        <v>11</v>
      </c>
      <c r="B3" s="5">
        <v>29524210204</v>
      </c>
      <c r="C3" s="4" t="s">
        <v>27</v>
      </c>
      <c r="D3" s="19">
        <v>768.59</v>
      </c>
      <c r="E3" s="14">
        <v>3231</v>
      </c>
      <c r="F3" s="14" t="s">
        <v>31</v>
      </c>
    </row>
    <row r="4" spans="1:7" x14ac:dyDescent="0.2">
      <c r="A4" s="4" t="s">
        <v>20</v>
      </c>
      <c r="B4" s="5">
        <v>30532290707</v>
      </c>
      <c r="C4" s="4" t="s">
        <v>27</v>
      </c>
      <c r="D4" s="18">
        <v>149.4</v>
      </c>
      <c r="E4" s="14">
        <v>3238</v>
      </c>
      <c r="F4" s="14" t="s">
        <v>32</v>
      </c>
    </row>
    <row r="5" spans="1:7" x14ac:dyDescent="0.2">
      <c r="A5" s="4" t="s">
        <v>18</v>
      </c>
      <c r="B5" s="5">
        <v>60536611486</v>
      </c>
      <c r="C5" s="4" t="s">
        <v>27</v>
      </c>
      <c r="D5" s="18">
        <v>887.5</v>
      </c>
      <c r="E5" s="15">
        <v>3237</v>
      </c>
      <c r="F5" s="12" t="s">
        <v>41</v>
      </c>
    </row>
    <row r="6" spans="1:7" x14ac:dyDescent="0.2">
      <c r="A6" s="10" t="s">
        <v>66</v>
      </c>
      <c r="B6" s="27">
        <v>29635530727</v>
      </c>
      <c r="C6" s="10" t="s">
        <v>67</v>
      </c>
      <c r="D6" s="40">
        <v>660</v>
      </c>
      <c r="E6" s="15">
        <v>3211</v>
      </c>
      <c r="F6" s="12" t="s">
        <v>34</v>
      </c>
      <c r="G6" s="24" t="s">
        <v>72</v>
      </c>
    </row>
    <row r="7" spans="1:7" x14ac:dyDescent="0.2">
      <c r="A7" s="10"/>
      <c r="B7" s="28"/>
      <c r="C7" s="10"/>
      <c r="D7" s="40">
        <v>987.5</v>
      </c>
      <c r="E7" s="15">
        <v>3213</v>
      </c>
      <c r="F7" s="12" t="s">
        <v>68</v>
      </c>
      <c r="G7" s="24" t="s">
        <v>72</v>
      </c>
    </row>
    <row r="8" spans="1:7" x14ac:dyDescent="0.2">
      <c r="A8" s="4" t="s">
        <v>7</v>
      </c>
      <c r="B8" s="5">
        <v>31697199035</v>
      </c>
      <c r="C8" s="4" t="s">
        <v>27</v>
      </c>
      <c r="D8" s="18">
        <v>51.25</v>
      </c>
      <c r="E8" s="14">
        <v>3221</v>
      </c>
      <c r="F8" s="14" t="s">
        <v>35</v>
      </c>
    </row>
    <row r="9" spans="1:7" x14ac:dyDescent="0.2">
      <c r="A9" s="4"/>
      <c r="B9" s="5"/>
      <c r="C9" s="4"/>
      <c r="D9" s="18">
        <v>1656.25</v>
      </c>
      <c r="E9" s="15">
        <v>3235</v>
      </c>
      <c r="F9" s="10" t="s">
        <v>38</v>
      </c>
    </row>
    <row r="10" spans="1:7" x14ac:dyDescent="0.2">
      <c r="A10" s="4"/>
      <c r="B10" s="5"/>
      <c r="C10" s="4"/>
      <c r="D10" s="18">
        <v>500</v>
      </c>
      <c r="E10" s="14">
        <v>3238</v>
      </c>
      <c r="F10" s="14" t="s">
        <v>32</v>
      </c>
    </row>
    <row r="11" spans="1:7" x14ac:dyDescent="0.2">
      <c r="A11" s="4" t="s">
        <v>16</v>
      </c>
      <c r="B11" s="5">
        <v>52277663197</v>
      </c>
      <c r="C11" s="4" t="s">
        <v>27</v>
      </c>
      <c r="D11" s="18">
        <v>536.29999999999995</v>
      </c>
      <c r="E11" s="15">
        <v>3235</v>
      </c>
      <c r="F11" s="4" t="s">
        <v>38</v>
      </c>
    </row>
    <row r="12" spans="1:7" x14ac:dyDescent="0.2">
      <c r="A12" s="4" t="s">
        <v>14</v>
      </c>
      <c r="B12" s="5">
        <v>48197173493</v>
      </c>
      <c r="C12" s="4" t="s">
        <v>27</v>
      </c>
      <c r="D12" s="18">
        <v>13901.06</v>
      </c>
      <c r="E12" s="15">
        <v>3235</v>
      </c>
      <c r="F12" s="4" t="s">
        <v>38</v>
      </c>
    </row>
    <row r="13" spans="1:7" x14ac:dyDescent="0.2">
      <c r="A13" s="4"/>
      <c r="B13" s="5"/>
      <c r="C13" s="4"/>
      <c r="D13" s="18">
        <v>7722.81</v>
      </c>
      <c r="E13" s="14">
        <v>3239</v>
      </c>
      <c r="F13" s="14" t="s">
        <v>36</v>
      </c>
    </row>
    <row r="14" spans="1:7" x14ac:dyDescent="0.2">
      <c r="A14" s="4" t="s">
        <v>22</v>
      </c>
      <c r="B14" s="5">
        <v>85821130368</v>
      </c>
      <c r="C14" s="4" t="s">
        <v>27</v>
      </c>
      <c r="D14" s="18">
        <v>11.95</v>
      </c>
      <c r="E14" s="15">
        <v>3299</v>
      </c>
      <c r="F14" s="12" t="s">
        <v>42</v>
      </c>
    </row>
    <row r="15" spans="1:7" x14ac:dyDescent="0.2">
      <c r="A15" s="4" t="s">
        <v>6</v>
      </c>
      <c r="B15" s="5">
        <v>79517545745</v>
      </c>
      <c r="C15" s="4" t="s">
        <v>27</v>
      </c>
      <c r="D15" s="18">
        <v>291.95</v>
      </c>
      <c r="E15" s="14">
        <v>3221</v>
      </c>
      <c r="F15" s="14" t="s">
        <v>35</v>
      </c>
    </row>
    <row r="16" spans="1:7" x14ac:dyDescent="0.2">
      <c r="A16" s="4" t="s">
        <v>1</v>
      </c>
      <c r="B16" s="5">
        <v>58839546584</v>
      </c>
      <c r="C16" s="4" t="s">
        <v>28</v>
      </c>
      <c r="D16" s="18">
        <v>349.38</v>
      </c>
      <c r="E16" s="13">
        <v>3211</v>
      </c>
      <c r="F16" s="13" t="s">
        <v>34</v>
      </c>
    </row>
    <row r="17" spans="1:6" ht="15" customHeight="1" x14ac:dyDescent="0.2">
      <c r="A17" s="4" t="s">
        <v>13</v>
      </c>
      <c r="B17" s="5">
        <v>68419124305</v>
      </c>
      <c r="C17" s="4" t="s">
        <v>27</v>
      </c>
      <c r="D17" s="18">
        <v>31.86</v>
      </c>
      <c r="E17" s="15">
        <v>3234</v>
      </c>
      <c r="F17" s="12" t="s">
        <v>39</v>
      </c>
    </row>
    <row r="18" spans="1:6" ht="15" customHeight="1" x14ac:dyDescent="0.2">
      <c r="A18" s="4" t="s">
        <v>10</v>
      </c>
      <c r="B18" s="5">
        <v>81793146560</v>
      </c>
      <c r="C18" s="4" t="s">
        <v>27</v>
      </c>
      <c r="D18" s="18">
        <v>327.17</v>
      </c>
      <c r="E18" s="14">
        <v>3231</v>
      </c>
      <c r="F18" s="14" t="s">
        <v>31</v>
      </c>
    </row>
    <row r="19" spans="1:6" ht="30" x14ac:dyDescent="0.2">
      <c r="A19" s="4" t="s">
        <v>3</v>
      </c>
      <c r="B19" s="5">
        <v>80572192786</v>
      </c>
      <c r="C19" s="4" t="s">
        <v>27</v>
      </c>
      <c r="D19" s="18">
        <v>58.79</v>
      </c>
      <c r="E19" s="16">
        <v>3212</v>
      </c>
      <c r="F19" s="12" t="s">
        <v>37</v>
      </c>
    </row>
    <row r="20" spans="1:6" x14ac:dyDescent="0.2">
      <c r="A20" s="4" t="s">
        <v>8</v>
      </c>
      <c r="B20" s="5">
        <v>27759560625</v>
      </c>
      <c r="C20" s="4" t="s">
        <v>27</v>
      </c>
      <c r="D20" s="19">
        <v>813.05</v>
      </c>
      <c r="E20" s="14">
        <v>3223</v>
      </c>
      <c r="F20" s="14" t="s">
        <v>33</v>
      </c>
    </row>
    <row r="21" spans="1:6" x14ac:dyDescent="0.2">
      <c r="A21" s="4" t="s">
        <v>21</v>
      </c>
      <c r="B21" s="5">
        <v>86321161015</v>
      </c>
      <c r="C21" s="4" t="s">
        <v>27</v>
      </c>
      <c r="D21" s="19">
        <v>2187.5</v>
      </c>
      <c r="E21" s="14">
        <v>3238</v>
      </c>
      <c r="F21" s="14" t="s">
        <v>32</v>
      </c>
    </row>
    <row r="22" spans="1:6" x14ac:dyDescent="0.2">
      <c r="A22" s="4" t="s">
        <v>19</v>
      </c>
      <c r="B22" s="5">
        <v>59143170280</v>
      </c>
      <c r="C22" s="4" t="s">
        <v>29</v>
      </c>
      <c r="D22" s="18">
        <v>638.46</v>
      </c>
      <c r="E22" s="14">
        <v>3238</v>
      </c>
      <c r="F22" s="14" t="s">
        <v>32</v>
      </c>
    </row>
    <row r="23" spans="1:6" x14ac:dyDescent="0.2">
      <c r="A23" s="4" t="s">
        <v>2</v>
      </c>
      <c r="B23" s="5">
        <v>28495895537</v>
      </c>
      <c r="C23" s="4" t="s">
        <v>27</v>
      </c>
      <c r="D23" s="19">
        <v>236.43</v>
      </c>
      <c r="E23" s="13">
        <v>3211</v>
      </c>
      <c r="F23" s="13" t="s">
        <v>34</v>
      </c>
    </row>
    <row r="24" spans="1:6" x14ac:dyDescent="0.2">
      <c r="A24" s="4"/>
      <c r="B24" s="5"/>
      <c r="C24" s="4"/>
      <c r="D24" s="19">
        <v>41.21</v>
      </c>
      <c r="E24" s="14">
        <v>3221</v>
      </c>
      <c r="F24" s="14" t="s">
        <v>35</v>
      </c>
    </row>
    <row r="25" spans="1:6" x14ac:dyDescent="0.2">
      <c r="A25" s="4"/>
      <c r="B25" s="5"/>
      <c r="C25" s="4"/>
      <c r="D25" s="19">
        <v>158.03</v>
      </c>
      <c r="E25" s="14">
        <v>3221</v>
      </c>
      <c r="F25" s="14" t="s">
        <v>35</v>
      </c>
    </row>
    <row r="26" spans="1:6" x14ac:dyDescent="0.2">
      <c r="A26" s="4"/>
      <c r="B26" s="5"/>
      <c r="C26" s="4"/>
      <c r="D26" s="19">
        <v>73.66</v>
      </c>
      <c r="E26" s="16">
        <v>3239</v>
      </c>
      <c r="F26" s="10" t="s">
        <v>36</v>
      </c>
    </row>
    <row r="27" spans="1:6" x14ac:dyDescent="0.2">
      <c r="A27" s="4"/>
      <c r="B27" s="5"/>
      <c r="C27" s="4"/>
      <c r="D27" s="19">
        <v>60</v>
      </c>
      <c r="E27" s="15">
        <v>3299</v>
      </c>
      <c r="F27" s="12" t="s">
        <v>42</v>
      </c>
    </row>
    <row r="28" spans="1:6" x14ac:dyDescent="0.2">
      <c r="A28" s="4" t="s">
        <v>9</v>
      </c>
      <c r="B28" s="5">
        <v>75550985023</v>
      </c>
      <c r="C28" s="4" t="s">
        <v>27</v>
      </c>
      <c r="D28" s="19">
        <v>266.41000000000003</v>
      </c>
      <c r="E28" s="14">
        <v>3223</v>
      </c>
      <c r="F28" s="14" t="s">
        <v>33</v>
      </c>
    </row>
    <row r="29" spans="1:6" x14ac:dyDescent="0.2">
      <c r="A29" s="4" t="s">
        <v>12</v>
      </c>
      <c r="B29" s="5">
        <v>20142998436</v>
      </c>
      <c r="C29" s="4" t="s">
        <v>27</v>
      </c>
      <c r="D29" s="19">
        <v>822.5</v>
      </c>
      <c r="E29" s="16">
        <v>3232</v>
      </c>
      <c r="F29" s="12" t="s">
        <v>40</v>
      </c>
    </row>
    <row r="30" spans="1:6" x14ac:dyDescent="0.2">
      <c r="A30" s="4" t="s">
        <v>5</v>
      </c>
      <c r="B30" s="5">
        <v>99944170669</v>
      </c>
      <c r="C30" s="4" t="s">
        <v>27</v>
      </c>
      <c r="D30" s="19">
        <v>247</v>
      </c>
      <c r="E30" s="14">
        <v>3221</v>
      </c>
      <c r="F30" s="14" t="s">
        <v>35</v>
      </c>
    </row>
    <row r="31" spans="1:6" x14ac:dyDescent="0.2">
      <c r="A31" s="4" t="s">
        <v>17</v>
      </c>
      <c r="B31" s="5">
        <v>71799539000</v>
      </c>
      <c r="C31" s="4" t="s">
        <v>27</v>
      </c>
      <c r="D31" s="19">
        <v>5000</v>
      </c>
      <c r="E31" s="16">
        <v>3237</v>
      </c>
      <c r="F31" s="12" t="s">
        <v>41</v>
      </c>
    </row>
    <row r="32" spans="1:6" x14ac:dyDescent="0.2">
      <c r="A32" s="4" t="s">
        <v>15</v>
      </c>
      <c r="B32" s="5">
        <v>18736141210</v>
      </c>
      <c r="C32" s="4" t="s">
        <v>27</v>
      </c>
      <c r="D32" s="19">
        <v>435.9</v>
      </c>
      <c r="E32" s="16">
        <v>3235</v>
      </c>
      <c r="F32" s="10" t="s">
        <v>38</v>
      </c>
    </row>
    <row r="33" spans="1:9" ht="30" x14ac:dyDescent="0.2">
      <c r="A33" s="4" t="s">
        <v>4</v>
      </c>
      <c r="B33" s="5">
        <v>82031999604</v>
      </c>
      <c r="C33" s="4" t="s">
        <v>27</v>
      </c>
      <c r="D33" s="19">
        <v>260.12</v>
      </c>
      <c r="E33" s="16">
        <v>3212</v>
      </c>
      <c r="F33" s="12" t="s">
        <v>37</v>
      </c>
    </row>
    <row r="34" spans="1:9" ht="15.75" x14ac:dyDescent="0.2">
      <c r="A34" s="6" t="s">
        <v>30</v>
      </c>
      <c r="B34" s="5"/>
      <c r="C34" s="4"/>
      <c r="D34" s="11">
        <f>SUM(D3:D33)</f>
        <v>40132.030000000013</v>
      </c>
      <c r="E34" s="15"/>
      <c r="F34" s="4"/>
      <c r="G34" s="1"/>
      <c r="I34" s="20"/>
    </row>
    <row r="35" spans="1:9" ht="15.75" x14ac:dyDescent="0.2">
      <c r="A35" s="30"/>
      <c r="B35" s="31"/>
      <c r="C35" s="32"/>
      <c r="D35" s="33"/>
      <c r="E35" s="34"/>
      <c r="F35" s="32"/>
      <c r="G35" s="1"/>
      <c r="I35" s="20"/>
    </row>
    <row r="36" spans="1:9" ht="15.75" x14ac:dyDescent="0.2">
      <c r="A36" s="30"/>
      <c r="B36" s="31"/>
      <c r="C36" s="32"/>
      <c r="D36" s="33"/>
      <c r="E36" s="34"/>
      <c r="F36" s="32"/>
      <c r="G36" s="1"/>
      <c r="I36" s="20"/>
    </row>
    <row r="37" spans="1:9" ht="15.75" x14ac:dyDescent="0.2">
      <c r="A37" s="30"/>
      <c r="B37" s="31"/>
      <c r="C37" s="32"/>
      <c r="D37" s="33"/>
      <c r="E37" s="34"/>
      <c r="F37" s="32"/>
      <c r="G37" s="1"/>
      <c r="I37" s="20"/>
    </row>
    <row r="38" spans="1:9" ht="15.75" x14ac:dyDescent="0.2">
      <c r="A38" s="30"/>
      <c r="B38" s="31"/>
      <c r="C38" s="32"/>
      <c r="D38" s="33"/>
      <c r="E38" s="34"/>
      <c r="F38" s="32"/>
      <c r="G38" s="1"/>
      <c r="I38" s="20"/>
    </row>
    <row r="39" spans="1:9" ht="15.75" x14ac:dyDescent="0.2">
      <c r="A39" s="29" t="s">
        <v>70</v>
      </c>
      <c r="I39" s="20"/>
    </row>
    <row r="40" spans="1:9" ht="15.75" x14ac:dyDescent="0.2">
      <c r="A40" s="6" t="s">
        <v>43</v>
      </c>
      <c r="B40" s="7"/>
      <c r="C40" s="6"/>
      <c r="D40" s="8" t="s">
        <v>24</v>
      </c>
      <c r="E40" s="9" t="s">
        <v>25</v>
      </c>
      <c r="F40" s="9" t="s">
        <v>26</v>
      </c>
    </row>
    <row r="45" spans="1:9" ht="31.5" x14ac:dyDescent="0.2">
      <c r="A45" s="29" t="s">
        <v>71</v>
      </c>
    </row>
    <row r="46" spans="1:9" ht="15.75" x14ac:dyDescent="0.2">
      <c r="A46" s="6" t="s">
        <v>43</v>
      </c>
      <c r="B46" s="22" t="s">
        <v>24</v>
      </c>
      <c r="C46" s="9" t="s">
        <v>25</v>
      </c>
      <c r="D46" s="9" t="s">
        <v>26</v>
      </c>
    </row>
    <row r="47" spans="1:9" x14ac:dyDescent="0.2">
      <c r="A47" s="10" t="s">
        <v>48</v>
      </c>
      <c r="B47" s="25">
        <v>210419.25</v>
      </c>
      <c r="C47" s="26">
        <v>3111</v>
      </c>
      <c r="D47" s="10" t="s">
        <v>53</v>
      </c>
    </row>
    <row r="48" spans="1:9" x14ac:dyDescent="0.2">
      <c r="A48" s="10"/>
      <c r="B48" s="25">
        <v>134.53</v>
      </c>
      <c r="C48" s="26">
        <v>2312</v>
      </c>
      <c r="D48" s="10" t="s">
        <v>55</v>
      </c>
    </row>
    <row r="49" spans="1:4" x14ac:dyDescent="0.2">
      <c r="A49" s="10" t="s">
        <v>50</v>
      </c>
      <c r="B49" s="25">
        <v>378.59</v>
      </c>
      <c r="C49" s="26">
        <v>3121</v>
      </c>
      <c r="D49" s="10" t="s">
        <v>54</v>
      </c>
    </row>
    <row r="50" spans="1:4" x14ac:dyDescent="0.2">
      <c r="A50" s="10" t="s">
        <v>51</v>
      </c>
      <c r="B50" s="25">
        <v>441.44</v>
      </c>
      <c r="C50" s="26">
        <v>3121</v>
      </c>
      <c r="D50" s="10" t="s">
        <v>54</v>
      </c>
    </row>
    <row r="51" spans="1:4" x14ac:dyDescent="0.2">
      <c r="A51" s="10" t="s">
        <v>52</v>
      </c>
      <c r="B51" s="25">
        <v>300</v>
      </c>
      <c r="C51" s="26">
        <v>3121</v>
      </c>
      <c r="D51" s="10" t="s">
        <v>54</v>
      </c>
    </row>
    <row r="52" spans="1:4" x14ac:dyDescent="0.2">
      <c r="A52" s="10" t="s">
        <v>44</v>
      </c>
      <c r="B52" s="25">
        <v>34719.14</v>
      </c>
      <c r="C52" s="26">
        <v>3132</v>
      </c>
      <c r="D52" s="10" t="s">
        <v>56</v>
      </c>
    </row>
    <row r="53" spans="1:4" x14ac:dyDescent="0.2">
      <c r="A53" s="10" t="s">
        <v>60</v>
      </c>
      <c r="B53" s="25">
        <v>1193.82</v>
      </c>
      <c r="C53" s="26">
        <v>3211</v>
      </c>
      <c r="D53" s="10" t="s">
        <v>61</v>
      </c>
    </row>
    <row r="54" spans="1:4" x14ac:dyDescent="0.2">
      <c r="A54" s="10" t="s">
        <v>45</v>
      </c>
      <c r="B54" s="25">
        <v>3542.42</v>
      </c>
      <c r="C54" s="26">
        <v>3212</v>
      </c>
      <c r="D54" s="10" t="s">
        <v>57</v>
      </c>
    </row>
    <row r="55" spans="1:4" x14ac:dyDescent="0.2">
      <c r="A55" s="10" t="s">
        <v>62</v>
      </c>
      <c r="B55" s="25">
        <v>30</v>
      </c>
      <c r="C55" s="26">
        <v>3232</v>
      </c>
      <c r="D55" s="10" t="s">
        <v>63</v>
      </c>
    </row>
    <row r="56" spans="1:4" x14ac:dyDescent="0.2">
      <c r="A56" s="10" t="s">
        <v>46</v>
      </c>
      <c r="B56" s="25">
        <v>622.52</v>
      </c>
      <c r="C56" s="26">
        <v>3291</v>
      </c>
      <c r="D56" s="10" t="s">
        <v>58</v>
      </c>
    </row>
    <row r="57" spans="1:4" x14ac:dyDescent="0.2">
      <c r="A57" s="10" t="s">
        <v>64</v>
      </c>
      <c r="B57" s="25">
        <v>61.38</v>
      </c>
      <c r="C57" s="26">
        <v>3293</v>
      </c>
      <c r="D57" s="10" t="s">
        <v>64</v>
      </c>
    </row>
    <row r="58" spans="1:4" x14ac:dyDescent="0.2">
      <c r="A58" s="10" t="s">
        <v>47</v>
      </c>
      <c r="B58" s="25">
        <v>280</v>
      </c>
      <c r="C58" s="26">
        <v>3295</v>
      </c>
      <c r="D58" s="10" t="s">
        <v>59</v>
      </c>
    </row>
    <row r="59" spans="1:4" ht="15.75" x14ac:dyDescent="0.2">
      <c r="A59" s="6" t="s">
        <v>30</v>
      </c>
      <c r="B59" s="11">
        <f>SUM(B47:B58)</f>
        <v>252123.09000000003</v>
      </c>
      <c r="C59" s="26"/>
      <c r="D59" s="4"/>
    </row>
    <row r="60" spans="1:4" x14ac:dyDescent="0.2">
      <c r="B60" s="21"/>
      <c r="C60" s="23"/>
      <c r="D60"/>
    </row>
    <row r="61" spans="1:4" x14ac:dyDescent="0.2">
      <c r="A61" s="24" t="s">
        <v>49</v>
      </c>
      <c r="B61" s="21">
        <v>1575</v>
      </c>
      <c r="C61" s="23">
        <v>12319</v>
      </c>
      <c r="D61" s="24" t="s">
        <v>65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F3AFE-3541-46F6-AAE3-999E4EF2D2A3}">
  <dimension ref="A1:I110"/>
  <sheetViews>
    <sheetView tabSelected="1" topLeftCell="A77" zoomScale="80" zoomScaleNormal="80" workbookViewId="0">
      <selection activeCell="A98" sqref="A98:XFD110"/>
    </sheetView>
  </sheetViews>
  <sheetFormatPr defaultRowHeight="15" x14ac:dyDescent="0.2"/>
  <cols>
    <col min="1" max="1" width="37.21875" customWidth="1"/>
    <col min="2" max="2" width="12.21875" style="2" bestFit="1" customWidth="1"/>
    <col min="3" max="3" width="13.88671875" customWidth="1"/>
    <col min="4" max="4" width="18.21875" style="3" customWidth="1"/>
    <col min="5" max="5" width="8.77734375" style="17"/>
    <col min="6" max="6" width="39.21875" customWidth="1"/>
    <col min="7" max="7" width="22" customWidth="1"/>
    <col min="8" max="8" width="9.88671875" bestFit="1" customWidth="1"/>
  </cols>
  <sheetData>
    <row r="1" spans="1:6" ht="15.75" x14ac:dyDescent="0.2">
      <c r="A1" s="29" t="s">
        <v>69</v>
      </c>
    </row>
    <row r="2" spans="1:6" ht="15.75" x14ac:dyDescent="0.2">
      <c r="A2" s="6" t="s">
        <v>43</v>
      </c>
      <c r="B2" s="7" t="s">
        <v>0</v>
      </c>
      <c r="C2" s="6" t="s">
        <v>23</v>
      </c>
      <c r="D2" s="8" t="s">
        <v>24</v>
      </c>
      <c r="E2" s="9" t="s">
        <v>25</v>
      </c>
      <c r="F2" s="9" t="s">
        <v>26</v>
      </c>
    </row>
    <row r="3" spans="1:6" s="56" customFormat="1" x14ac:dyDescent="0.2">
      <c r="A3" s="35" t="s">
        <v>11</v>
      </c>
      <c r="B3" s="37">
        <v>29524210204</v>
      </c>
      <c r="C3" s="35" t="s">
        <v>27</v>
      </c>
      <c r="D3" s="19">
        <v>768.59</v>
      </c>
      <c r="E3" s="13">
        <v>3231</v>
      </c>
      <c r="F3" s="13" t="s">
        <v>31</v>
      </c>
    </row>
    <row r="4" spans="1:6" s="56" customFormat="1" x14ac:dyDescent="0.2">
      <c r="A4" s="35" t="s">
        <v>20</v>
      </c>
      <c r="B4" s="37">
        <v>30532290707</v>
      </c>
      <c r="C4" s="35" t="s">
        <v>96</v>
      </c>
      <c r="D4" s="18">
        <v>149.4</v>
      </c>
      <c r="E4" s="13">
        <v>3238</v>
      </c>
      <c r="F4" s="13" t="s">
        <v>32</v>
      </c>
    </row>
    <row r="5" spans="1:6" s="56" customFormat="1" x14ac:dyDescent="0.2">
      <c r="A5" s="35" t="s">
        <v>18</v>
      </c>
      <c r="B5" s="37">
        <v>60536611486</v>
      </c>
      <c r="C5" s="35" t="s">
        <v>27</v>
      </c>
      <c r="D5" s="18">
        <v>881.25</v>
      </c>
      <c r="E5" s="66">
        <v>3237</v>
      </c>
      <c r="F5" s="52" t="s">
        <v>41</v>
      </c>
    </row>
    <row r="6" spans="1:6" s="90" customFormat="1" ht="17.25" customHeight="1" x14ac:dyDescent="0.2">
      <c r="A6" s="85" t="s">
        <v>97</v>
      </c>
      <c r="B6" s="86">
        <v>52277663197</v>
      </c>
      <c r="C6" s="85" t="s">
        <v>27</v>
      </c>
      <c r="D6" s="87">
        <v>1072.5999999999999</v>
      </c>
      <c r="E6" s="88">
        <v>3235</v>
      </c>
      <c r="F6" s="89" t="s">
        <v>38</v>
      </c>
    </row>
    <row r="7" spans="1:6" s="56" customFormat="1" x14ac:dyDescent="0.2">
      <c r="A7" s="35" t="s">
        <v>7</v>
      </c>
      <c r="B7" s="37">
        <v>31697199035</v>
      </c>
      <c r="C7" s="35" t="s">
        <v>27</v>
      </c>
      <c r="D7" s="18">
        <v>1656.25</v>
      </c>
      <c r="E7" s="13">
        <v>3235</v>
      </c>
      <c r="F7" s="13" t="s">
        <v>38</v>
      </c>
    </row>
    <row r="8" spans="1:6" s="56" customFormat="1" x14ac:dyDescent="0.2">
      <c r="A8" s="35"/>
      <c r="B8" s="37"/>
      <c r="C8" s="35"/>
      <c r="D8" s="18">
        <v>500</v>
      </c>
      <c r="E8" s="66">
        <v>3238</v>
      </c>
      <c r="F8" s="39" t="s">
        <v>32</v>
      </c>
    </row>
    <row r="9" spans="1:6" s="56" customFormat="1" x14ac:dyDescent="0.2">
      <c r="A9" s="35" t="s">
        <v>215</v>
      </c>
      <c r="B9" s="37"/>
      <c r="C9" s="39" t="s">
        <v>216</v>
      </c>
      <c r="D9" s="18">
        <v>425.04</v>
      </c>
      <c r="E9" s="66">
        <v>3211</v>
      </c>
      <c r="F9" s="39" t="s">
        <v>61</v>
      </c>
    </row>
    <row r="10" spans="1:6" s="56" customFormat="1" x14ac:dyDescent="0.2">
      <c r="A10" s="35" t="s">
        <v>217</v>
      </c>
      <c r="B10" s="37"/>
      <c r="C10" s="37" t="s">
        <v>92</v>
      </c>
      <c r="D10" s="18">
        <v>370</v>
      </c>
      <c r="E10" s="66">
        <v>3235</v>
      </c>
      <c r="F10" s="39" t="s">
        <v>38</v>
      </c>
    </row>
    <row r="11" spans="1:6" s="56" customFormat="1" x14ac:dyDescent="0.2">
      <c r="A11" s="39" t="s">
        <v>148</v>
      </c>
      <c r="B11" s="37">
        <v>80848401890</v>
      </c>
      <c r="C11" s="39" t="s">
        <v>27</v>
      </c>
      <c r="D11" s="18">
        <v>637.08000000000004</v>
      </c>
      <c r="E11" s="13">
        <v>3236</v>
      </c>
      <c r="F11" s="13" t="s">
        <v>149</v>
      </c>
    </row>
    <row r="12" spans="1:6" s="80" customFormat="1" x14ac:dyDescent="0.2">
      <c r="A12" s="76" t="s">
        <v>218</v>
      </c>
      <c r="B12" s="75"/>
      <c r="C12" s="76" t="s">
        <v>92</v>
      </c>
      <c r="D12" s="71">
        <v>400</v>
      </c>
      <c r="E12" s="77">
        <v>3237</v>
      </c>
      <c r="F12" s="77" t="s">
        <v>41</v>
      </c>
    </row>
    <row r="13" spans="1:6" s="80" customFormat="1" x14ac:dyDescent="0.2">
      <c r="A13" s="76"/>
      <c r="B13" s="75"/>
      <c r="C13" s="76"/>
      <c r="D13" s="71">
        <v>1500</v>
      </c>
      <c r="E13" s="77">
        <v>3235</v>
      </c>
      <c r="F13" s="77" t="s">
        <v>38</v>
      </c>
    </row>
    <row r="14" spans="1:6" s="56" customFormat="1" ht="18" customHeight="1" x14ac:dyDescent="0.2">
      <c r="A14" s="35" t="s">
        <v>14</v>
      </c>
      <c r="B14" s="37">
        <v>48197173493</v>
      </c>
      <c r="C14" s="35" t="s">
        <v>27</v>
      </c>
      <c r="D14" s="18">
        <v>14226.06</v>
      </c>
      <c r="E14" s="66">
        <v>3235</v>
      </c>
      <c r="F14" s="35" t="s">
        <v>38</v>
      </c>
    </row>
    <row r="15" spans="1:6" s="56" customFormat="1" x14ac:dyDescent="0.2">
      <c r="A15" s="35"/>
      <c r="B15" s="37"/>
      <c r="C15" s="35"/>
      <c r="D15" s="18">
        <v>7722.81</v>
      </c>
      <c r="E15" s="13">
        <v>3239</v>
      </c>
      <c r="F15" s="13" t="s">
        <v>36</v>
      </c>
    </row>
    <row r="16" spans="1:6" s="56" customFormat="1" x14ac:dyDescent="0.2">
      <c r="A16" s="35" t="s">
        <v>121</v>
      </c>
      <c r="B16" s="37"/>
      <c r="C16" s="35" t="s">
        <v>122</v>
      </c>
      <c r="D16" s="18">
        <v>3800</v>
      </c>
      <c r="E16" s="13">
        <v>3213</v>
      </c>
      <c r="F16" s="13" t="s">
        <v>68</v>
      </c>
    </row>
    <row r="17" spans="1:7" s="56" customFormat="1" x14ac:dyDescent="0.2">
      <c r="A17" s="35" t="s">
        <v>76</v>
      </c>
      <c r="B17" s="37">
        <v>11578972258</v>
      </c>
      <c r="C17" s="35" t="s">
        <v>27</v>
      </c>
      <c r="D17" s="18">
        <v>4477.1499999999996</v>
      </c>
      <c r="E17" s="13">
        <v>3211</v>
      </c>
      <c r="F17" s="13" t="s">
        <v>34</v>
      </c>
    </row>
    <row r="18" spans="1:7" s="56" customFormat="1" x14ac:dyDescent="0.2">
      <c r="A18" s="35" t="s">
        <v>22</v>
      </c>
      <c r="B18" s="37">
        <v>85821130368</v>
      </c>
      <c r="C18" s="35" t="s">
        <v>27</v>
      </c>
      <c r="D18" s="18">
        <v>226.21</v>
      </c>
      <c r="E18" s="66">
        <v>3299</v>
      </c>
      <c r="F18" s="52" t="s">
        <v>42</v>
      </c>
    </row>
    <row r="19" spans="1:7" s="56" customFormat="1" x14ac:dyDescent="0.2">
      <c r="A19" s="35" t="s">
        <v>219</v>
      </c>
      <c r="B19" s="37"/>
      <c r="C19" s="39" t="s">
        <v>92</v>
      </c>
      <c r="D19" s="18">
        <v>211.87</v>
      </c>
      <c r="E19" s="66">
        <v>3235</v>
      </c>
      <c r="F19" s="52" t="s">
        <v>38</v>
      </c>
    </row>
    <row r="20" spans="1:7" s="56" customFormat="1" x14ac:dyDescent="0.2">
      <c r="A20" s="35"/>
      <c r="B20" s="37"/>
      <c r="C20" s="39"/>
      <c r="D20" s="18">
        <v>1470</v>
      </c>
      <c r="E20" s="66">
        <v>3293</v>
      </c>
      <c r="F20" s="52" t="s">
        <v>64</v>
      </c>
    </row>
    <row r="21" spans="1:7" s="56" customFormat="1" ht="15" customHeight="1" x14ac:dyDescent="0.2">
      <c r="A21" s="39" t="s">
        <v>77</v>
      </c>
      <c r="B21" s="37">
        <v>87311810356</v>
      </c>
      <c r="C21" s="35" t="s">
        <v>27</v>
      </c>
      <c r="D21" s="18">
        <v>31.52</v>
      </c>
      <c r="E21" s="13">
        <v>3231</v>
      </c>
      <c r="F21" s="13" t="s">
        <v>31</v>
      </c>
    </row>
    <row r="22" spans="1:7" s="56" customFormat="1" ht="15" customHeight="1" x14ac:dyDescent="0.2">
      <c r="A22" s="35" t="s">
        <v>13</v>
      </c>
      <c r="B22" s="37">
        <v>68419124305</v>
      </c>
      <c r="C22" s="35" t="s">
        <v>27</v>
      </c>
      <c r="D22" s="18">
        <v>31.86</v>
      </c>
      <c r="E22" s="66">
        <v>3234</v>
      </c>
      <c r="F22" s="52" t="s">
        <v>39</v>
      </c>
    </row>
    <row r="23" spans="1:7" s="56" customFormat="1" ht="15" customHeight="1" x14ac:dyDescent="0.2">
      <c r="A23" s="35" t="s">
        <v>124</v>
      </c>
      <c r="B23" s="37">
        <v>90255354200</v>
      </c>
      <c r="C23" s="37" t="s">
        <v>27</v>
      </c>
      <c r="D23" s="18">
        <v>39.81</v>
      </c>
      <c r="E23" s="66">
        <v>3213</v>
      </c>
      <c r="F23" s="52" t="s">
        <v>68</v>
      </c>
    </row>
    <row r="24" spans="1:7" s="56" customFormat="1" ht="15" customHeight="1" x14ac:dyDescent="0.2">
      <c r="A24" s="35" t="s">
        <v>157</v>
      </c>
      <c r="B24" s="37">
        <v>75508100288</v>
      </c>
      <c r="C24" s="37" t="s">
        <v>27</v>
      </c>
      <c r="D24" s="18">
        <v>6802.5</v>
      </c>
      <c r="E24" s="66">
        <v>3213</v>
      </c>
      <c r="F24" s="52" t="s">
        <v>68</v>
      </c>
    </row>
    <row r="25" spans="1:7" s="56" customFormat="1" ht="15" customHeight="1" x14ac:dyDescent="0.2">
      <c r="A25" s="35" t="s">
        <v>10</v>
      </c>
      <c r="B25" s="37">
        <v>81793146560</v>
      </c>
      <c r="C25" s="35" t="s">
        <v>27</v>
      </c>
      <c r="D25" s="18">
        <v>346.77</v>
      </c>
      <c r="E25" s="13">
        <v>3231</v>
      </c>
      <c r="F25" s="13" t="s">
        <v>31</v>
      </c>
    </row>
    <row r="26" spans="1:7" s="56" customFormat="1" ht="30" x14ac:dyDescent="0.2">
      <c r="A26" s="35" t="s">
        <v>3</v>
      </c>
      <c r="B26" s="37">
        <v>80572192786</v>
      </c>
      <c r="C26" s="35" t="s">
        <v>27</v>
      </c>
      <c r="D26" s="18">
        <v>58.79</v>
      </c>
      <c r="E26" s="38">
        <v>3212</v>
      </c>
      <c r="F26" s="52" t="s">
        <v>37</v>
      </c>
    </row>
    <row r="27" spans="1:7" s="56" customFormat="1" x14ac:dyDescent="0.2">
      <c r="A27" s="39" t="s">
        <v>101</v>
      </c>
      <c r="B27" s="37">
        <v>27759560625</v>
      </c>
      <c r="C27" s="35" t="s">
        <v>27</v>
      </c>
      <c r="D27" s="18">
        <v>702.24</v>
      </c>
      <c r="E27" s="13">
        <v>3223</v>
      </c>
      <c r="F27" s="13" t="s">
        <v>33</v>
      </c>
      <c r="G27" s="74"/>
    </row>
    <row r="28" spans="1:7" s="56" customFormat="1" x14ac:dyDescent="0.2">
      <c r="A28" s="39"/>
      <c r="B28" s="37"/>
      <c r="C28" s="35"/>
      <c r="D28" s="18">
        <v>5.6</v>
      </c>
      <c r="E28" s="13">
        <v>3211</v>
      </c>
      <c r="F28" s="13" t="s">
        <v>61</v>
      </c>
      <c r="G28" s="74"/>
    </row>
    <row r="29" spans="1:7" s="56" customFormat="1" x14ac:dyDescent="0.2">
      <c r="A29" s="35" t="s">
        <v>21</v>
      </c>
      <c r="B29" s="37">
        <v>86321161015</v>
      </c>
      <c r="C29" s="35" t="s">
        <v>27</v>
      </c>
      <c r="D29" s="19">
        <v>2187.5</v>
      </c>
      <c r="E29" s="13">
        <v>3238</v>
      </c>
      <c r="F29" s="13" t="s">
        <v>32</v>
      </c>
    </row>
    <row r="30" spans="1:7" s="56" customFormat="1" ht="30" x14ac:dyDescent="0.2">
      <c r="A30" s="35" t="s">
        <v>220</v>
      </c>
      <c r="B30" s="37">
        <v>2417803362</v>
      </c>
      <c r="C30" s="35" t="s">
        <v>80</v>
      </c>
      <c r="D30" s="19">
        <v>150</v>
      </c>
      <c r="E30" s="13">
        <v>3232</v>
      </c>
      <c r="F30" s="13" t="s">
        <v>40</v>
      </c>
    </row>
    <row r="31" spans="1:7" s="56" customFormat="1" x14ac:dyDescent="0.2">
      <c r="A31" s="35" t="s">
        <v>19</v>
      </c>
      <c r="B31" s="37">
        <v>59143170280</v>
      </c>
      <c r="C31" s="35" t="s">
        <v>29</v>
      </c>
      <c r="D31" s="18">
        <v>637.5</v>
      </c>
      <c r="E31" s="13">
        <v>3238</v>
      </c>
      <c r="F31" s="13" t="s">
        <v>32</v>
      </c>
    </row>
    <row r="32" spans="1:7" s="56" customFormat="1" ht="30" x14ac:dyDescent="0.2">
      <c r="A32" s="35" t="s">
        <v>221</v>
      </c>
      <c r="B32" s="37">
        <v>75508711169</v>
      </c>
      <c r="C32" s="35" t="s">
        <v>27</v>
      </c>
      <c r="D32" s="18">
        <v>727.3</v>
      </c>
      <c r="E32" s="13">
        <v>3293</v>
      </c>
      <c r="F32" s="13" t="s">
        <v>64</v>
      </c>
    </row>
    <row r="33" spans="1:6" s="56" customFormat="1" ht="30" x14ac:dyDescent="0.2">
      <c r="A33" s="35" t="s">
        <v>222</v>
      </c>
      <c r="B33" s="37">
        <v>76656714181</v>
      </c>
      <c r="C33" s="35" t="s">
        <v>27</v>
      </c>
      <c r="D33" s="18">
        <v>1663</v>
      </c>
      <c r="E33" s="13">
        <v>3225</v>
      </c>
      <c r="F33" s="13" t="s">
        <v>204</v>
      </c>
    </row>
    <row r="34" spans="1:6" s="56" customFormat="1" ht="30" x14ac:dyDescent="0.2">
      <c r="A34" s="35" t="s">
        <v>223</v>
      </c>
      <c r="B34" s="37">
        <v>11187710155</v>
      </c>
      <c r="C34" s="35" t="s">
        <v>27</v>
      </c>
      <c r="D34" s="18">
        <v>2750</v>
      </c>
      <c r="E34" s="13">
        <v>3237</v>
      </c>
      <c r="F34" s="13" t="s">
        <v>41</v>
      </c>
    </row>
    <row r="35" spans="1:6" s="56" customFormat="1" x14ac:dyDescent="0.2">
      <c r="A35" s="35" t="s">
        <v>224</v>
      </c>
      <c r="B35" s="37">
        <v>16994272414</v>
      </c>
      <c r="C35" s="35" t="s">
        <v>27</v>
      </c>
      <c r="D35" s="18">
        <v>1875</v>
      </c>
      <c r="E35" s="13">
        <v>3237</v>
      </c>
      <c r="F35" s="13" t="s">
        <v>41</v>
      </c>
    </row>
    <row r="36" spans="1:6" s="56" customFormat="1" x14ac:dyDescent="0.2">
      <c r="A36" s="48" t="s">
        <v>2</v>
      </c>
      <c r="B36" s="37">
        <v>28495895537</v>
      </c>
      <c r="C36" s="35" t="s">
        <v>27</v>
      </c>
      <c r="D36" s="18">
        <v>1236.02</v>
      </c>
      <c r="E36" s="13">
        <v>3211</v>
      </c>
      <c r="F36" s="13" t="s">
        <v>34</v>
      </c>
    </row>
    <row r="37" spans="1:6" s="56" customFormat="1" x14ac:dyDescent="0.2">
      <c r="A37" s="48"/>
      <c r="B37" s="37"/>
      <c r="C37" s="35"/>
      <c r="D37" s="18">
        <v>11.9</v>
      </c>
      <c r="E37" s="13">
        <v>3234</v>
      </c>
      <c r="F37" s="13" t="s">
        <v>39</v>
      </c>
    </row>
    <row r="38" spans="1:6" s="56" customFormat="1" x14ac:dyDescent="0.2">
      <c r="A38" s="48"/>
      <c r="B38" s="37"/>
      <c r="C38" s="35"/>
      <c r="D38" s="18">
        <v>1693.25</v>
      </c>
      <c r="E38" s="13">
        <v>3293</v>
      </c>
      <c r="F38" s="13" t="s">
        <v>64</v>
      </c>
    </row>
    <row r="39" spans="1:6" s="56" customFormat="1" x14ac:dyDescent="0.2">
      <c r="A39" s="48"/>
      <c r="B39" s="37"/>
      <c r="C39" s="35"/>
      <c r="D39" s="18">
        <v>972.35</v>
      </c>
      <c r="E39" s="13">
        <v>3299</v>
      </c>
      <c r="F39" s="13" t="s">
        <v>42</v>
      </c>
    </row>
    <row r="40" spans="1:6" s="56" customFormat="1" x14ac:dyDescent="0.2">
      <c r="A40" s="48" t="s">
        <v>225</v>
      </c>
      <c r="B40" s="37">
        <v>2156897147</v>
      </c>
      <c r="C40" s="39" t="s">
        <v>27</v>
      </c>
      <c r="D40" s="18">
        <v>100</v>
      </c>
      <c r="E40" s="13">
        <v>3213</v>
      </c>
      <c r="F40" s="13" t="s">
        <v>68</v>
      </c>
    </row>
    <row r="41" spans="1:6" s="56" customFormat="1" x14ac:dyDescent="0.2">
      <c r="A41" s="48" t="s">
        <v>226</v>
      </c>
      <c r="B41" s="37">
        <v>66944317402</v>
      </c>
      <c r="C41" s="39" t="s">
        <v>27</v>
      </c>
      <c r="D41" s="18">
        <v>195</v>
      </c>
      <c r="E41" s="13">
        <v>3214</v>
      </c>
      <c r="F41" s="13" t="s">
        <v>68</v>
      </c>
    </row>
    <row r="42" spans="1:6" s="56" customFormat="1" x14ac:dyDescent="0.2">
      <c r="A42" s="48" t="s">
        <v>227</v>
      </c>
      <c r="B42" s="91" t="s">
        <v>228</v>
      </c>
      <c r="C42" s="91" t="s">
        <v>228</v>
      </c>
      <c r="D42" s="18">
        <v>909.78</v>
      </c>
      <c r="E42" s="13">
        <v>3241</v>
      </c>
      <c r="F42" s="13" t="s">
        <v>199</v>
      </c>
    </row>
    <row r="43" spans="1:6" s="56" customFormat="1" x14ac:dyDescent="0.2">
      <c r="A43" s="48"/>
      <c r="B43" s="37"/>
      <c r="C43" s="39"/>
      <c r="D43" s="18">
        <v>1750</v>
      </c>
      <c r="E43" s="13">
        <v>3237</v>
      </c>
      <c r="F43" s="13" t="s">
        <v>41</v>
      </c>
    </row>
    <row r="44" spans="1:6" s="56" customFormat="1" x14ac:dyDescent="0.2">
      <c r="A44" s="48" t="s">
        <v>84</v>
      </c>
      <c r="B44" s="37"/>
      <c r="C44" s="39" t="s">
        <v>125</v>
      </c>
      <c r="D44" s="18">
        <v>2649.9</v>
      </c>
      <c r="E44" s="13">
        <v>3213</v>
      </c>
      <c r="F44" s="13" t="s">
        <v>68</v>
      </c>
    </row>
    <row r="45" spans="1:6" s="56" customFormat="1" x14ac:dyDescent="0.2">
      <c r="A45" s="48" t="s">
        <v>229</v>
      </c>
      <c r="B45" s="37"/>
      <c r="C45" s="39" t="s">
        <v>92</v>
      </c>
      <c r="D45" s="18">
        <v>600</v>
      </c>
      <c r="E45" s="13">
        <v>3213</v>
      </c>
      <c r="F45" s="13" t="s">
        <v>68</v>
      </c>
    </row>
    <row r="46" spans="1:6" s="56" customFormat="1" x14ac:dyDescent="0.2">
      <c r="A46" s="48" t="s">
        <v>86</v>
      </c>
      <c r="B46" s="37">
        <v>83795461036</v>
      </c>
      <c r="C46" s="39" t="s">
        <v>27</v>
      </c>
      <c r="D46" s="18">
        <v>314.10000000000002</v>
      </c>
      <c r="E46" s="13">
        <v>3293</v>
      </c>
      <c r="F46" s="13" t="s">
        <v>64</v>
      </c>
    </row>
    <row r="47" spans="1:6" s="56" customFormat="1" x14ac:dyDescent="0.2">
      <c r="A47" s="35" t="s">
        <v>12</v>
      </c>
      <c r="B47" s="37">
        <v>20142998436</v>
      </c>
      <c r="C47" s="35" t="s">
        <v>27</v>
      </c>
      <c r="D47" s="19">
        <v>822.5</v>
      </c>
      <c r="E47" s="38">
        <v>3232</v>
      </c>
      <c r="F47" s="52" t="s">
        <v>40</v>
      </c>
    </row>
    <row r="48" spans="1:6" s="56" customFormat="1" x14ac:dyDescent="0.2">
      <c r="A48" s="35" t="s">
        <v>230</v>
      </c>
      <c r="B48" s="37">
        <v>29005509482</v>
      </c>
      <c r="C48" s="35" t="s">
        <v>27</v>
      </c>
      <c r="D48" s="19">
        <v>267.57</v>
      </c>
      <c r="E48" s="38">
        <v>3221</v>
      </c>
      <c r="F48" s="52" t="s">
        <v>178</v>
      </c>
    </row>
    <row r="49" spans="1:8" s="56" customFormat="1" x14ac:dyDescent="0.2">
      <c r="A49" s="35" t="s">
        <v>127</v>
      </c>
      <c r="B49" s="37">
        <v>99944170669</v>
      </c>
      <c r="C49" s="35" t="s">
        <v>27</v>
      </c>
      <c r="D49" s="19">
        <v>480</v>
      </c>
      <c r="E49" s="38">
        <v>3213</v>
      </c>
      <c r="F49" s="52" t="s">
        <v>68</v>
      </c>
    </row>
    <row r="50" spans="1:8" s="56" customFormat="1" x14ac:dyDescent="0.2">
      <c r="A50" s="35" t="s">
        <v>231</v>
      </c>
      <c r="B50" s="37">
        <v>80885983918</v>
      </c>
      <c r="C50" s="35" t="s">
        <v>27</v>
      </c>
      <c r="D50" s="19">
        <v>45.2</v>
      </c>
      <c r="E50" s="38">
        <v>3221</v>
      </c>
      <c r="F50" s="52" t="s">
        <v>178</v>
      </c>
    </row>
    <row r="51" spans="1:8" s="56" customFormat="1" x14ac:dyDescent="0.2">
      <c r="A51" s="35"/>
      <c r="B51" s="37"/>
      <c r="C51" s="35"/>
      <c r="D51" s="19">
        <v>155</v>
      </c>
      <c r="E51" s="38">
        <v>3213</v>
      </c>
      <c r="F51" s="52" t="s">
        <v>68</v>
      </c>
    </row>
    <row r="52" spans="1:8" s="80" customFormat="1" ht="30" x14ac:dyDescent="0.2">
      <c r="A52" s="78" t="s">
        <v>232</v>
      </c>
      <c r="B52" s="75">
        <v>40073428557</v>
      </c>
      <c r="C52" s="76" t="s">
        <v>27</v>
      </c>
      <c r="D52" s="43">
        <v>1607.21</v>
      </c>
      <c r="E52" s="81">
        <v>3235</v>
      </c>
      <c r="F52" s="52" t="s">
        <v>38</v>
      </c>
    </row>
    <row r="53" spans="1:8" s="80" customFormat="1" x14ac:dyDescent="0.2">
      <c r="A53" s="78" t="s">
        <v>105</v>
      </c>
      <c r="B53" s="75">
        <v>55967593756</v>
      </c>
      <c r="C53" s="76" t="s">
        <v>29</v>
      </c>
      <c r="D53" s="43">
        <v>250</v>
      </c>
      <c r="E53" s="81">
        <v>3213</v>
      </c>
      <c r="F53" s="52" t="s">
        <v>68</v>
      </c>
    </row>
    <row r="54" spans="1:8" s="80" customFormat="1" ht="24" customHeight="1" x14ac:dyDescent="0.2">
      <c r="A54" s="76" t="s">
        <v>179</v>
      </c>
      <c r="B54" s="75">
        <v>18736141210</v>
      </c>
      <c r="C54" s="76" t="s">
        <v>27</v>
      </c>
      <c r="D54" s="43">
        <v>871.8</v>
      </c>
      <c r="E54" s="77">
        <v>3235</v>
      </c>
      <c r="F54" s="77" t="s">
        <v>38</v>
      </c>
      <c r="G54" s="79"/>
    </row>
    <row r="55" spans="1:8" s="80" customFormat="1" ht="45" x14ac:dyDescent="0.2">
      <c r="A55" s="76" t="s">
        <v>128</v>
      </c>
      <c r="B55" s="75"/>
      <c r="C55" s="76" t="s">
        <v>92</v>
      </c>
      <c r="D55" s="43">
        <v>929.51</v>
      </c>
      <c r="E55" s="77">
        <v>3293</v>
      </c>
      <c r="F55" s="77" t="s">
        <v>64</v>
      </c>
      <c r="G55" s="79"/>
    </row>
    <row r="56" spans="1:8" s="80" customFormat="1" ht="30" x14ac:dyDescent="0.2">
      <c r="A56" s="76" t="s">
        <v>233</v>
      </c>
      <c r="B56" s="75"/>
      <c r="C56" s="76" t="s">
        <v>92</v>
      </c>
      <c r="D56" s="43">
        <v>675</v>
      </c>
      <c r="E56" s="77">
        <v>3233</v>
      </c>
      <c r="F56" s="77" t="s">
        <v>234</v>
      </c>
      <c r="G56" s="79"/>
    </row>
    <row r="57" spans="1:8" s="56" customFormat="1" ht="30" x14ac:dyDescent="0.2">
      <c r="A57" s="78" t="s">
        <v>4</v>
      </c>
      <c r="B57" s="75">
        <v>82031999604</v>
      </c>
      <c r="C57" s="78" t="s">
        <v>27</v>
      </c>
      <c r="D57" s="43">
        <v>260.12</v>
      </c>
      <c r="E57" s="38">
        <v>3212</v>
      </c>
      <c r="F57" s="52" t="s">
        <v>37</v>
      </c>
    </row>
    <row r="58" spans="1:8" ht="15.75" x14ac:dyDescent="0.2">
      <c r="A58" s="6" t="s">
        <v>30</v>
      </c>
      <c r="B58" s="5"/>
      <c r="C58" s="4"/>
      <c r="D58" s="67">
        <f>SUM(D3:D57)</f>
        <v>75299.91</v>
      </c>
      <c r="E58" s="66"/>
      <c r="F58" s="4"/>
      <c r="H58" s="64"/>
    </row>
    <row r="59" spans="1:8" s="56" customFormat="1" x14ac:dyDescent="0.2">
      <c r="A59" s="39" t="s">
        <v>209</v>
      </c>
      <c r="B59" s="37"/>
      <c r="C59" s="35"/>
      <c r="D59" s="70">
        <v>7.49</v>
      </c>
      <c r="E59" s="66">
        <v>3221</v>
      </c>
      <c r="F59" s="39" t="s">
        <v>210</v>
      </c>
    </row>
    <row r="60" spans="1:8" s="56" customFormat="1" x14ac:dyDescent="0.2">
      <c r="A60" s="39" t="s">
        <v>211</v>
      </c>
      <c r="B60" s="37"/>
      <c r="C60" s="35"/>
      <c r="D60" s="70">
        <v>374.77</v>
      </c>
      <c r="E60" s="66">
        <v>3293</v>
      </c>
      <c r="F60" s="39" t="s">
        <v>64</v>
      </c>
    </row>
    <row r="61" spans="1:8" s="56" customFormat="1" x14ac:dyDescent="0.2">
      <c r="A61" s="39" t="s">
        <v>238</v>
      </c>
      <c r="B61" s="37"/>
      <c r="C61" s="35"/>
      <c r="D61" s="70">
        <v>59.72</v>
      </c>
      <c r="E61" s="66">
        <v>3299</v>
      </c>
      <c r="F61" s="39" t="s">
        <v>42</v>
      </c>
    </row>
    <row r="62" spans="1:8" s="72" customFormat="1" ht="30" x14ac:dyDescent="0.2">
      <c r="A62" s="76" t="s">
        <v>205</v>
      </c>
      <c r="B62" s="75"/>
      <c r="C62" s="76" t="s">
        <v>27</v>
      </c>
      <c r="D62" s="43">
        <v>336</v>
      </c>
      <c r="E62" s="51">
        <v>3295</v>
      </c>
      <c r="F62" s="52" t="s">
        <v>59</v>
      </c>
    </row>
    <row r="63" spans="1:8" ht="15.75" x14ac:dyDescent="0.2">
      <c r="A63" s="6" t="s">
        <v>30</v>
      </c>
      <c r="B63" s="5"/>
      <c r="C63" s="4"/>
      <c r="D63" s="67">
        <f>SUM(D59:D62)</f>
        <v>777.98</v>
      </c>
      <c r="E63" s="66"/>
      <c r="F63" s="4"/>
    </row>
    <row r="64" spans="1:8" ht="15.75" x14ac:dyDescent="0.2">
      <c r="A64" s="30" t="s">
        <v>87</v>
      </c>
      <c r="B64" s="31"/>
      <c r="C64" s="32"/>
      <c r="D64" s="33">
        <f>D58+D63</f>
        <v>76077.89</v>
      </c>
      <c r="E64" s="34"/>
      <c r="F64" s="32"/>
    </row>
    <row r="65" spans="1:9" ht="15.75" x14ac:dyDescent="0.2">
      <c r="A65" s="30"/>
      <c r="B65" s="31"/>
      <c r="C65" s="32"/>
      <c r="D65" s="33"/>
      <c r="E65" s="34"/>
      <c r="F65" s="32"/>
    </row>
    <row r="66" spans="1:9" ht="15.75" x14ac:dyDescent="0.2">
      <c r="A66" s="30"/>
      <c r="B66" s="31"/>
      <c r="C66" s="32"/>
      <c r="D66" s="33"/>
      <c r="E66" s="34"/>
      <c r="F66" s="32"/>
    </row>
    <row r="67" spans="1:9" ht="15.75" x14ac:dyDescent="0.2">
      <c r="A67" s="30"/>
      <c r="B67" s="31"/>
      <c r="C67" s="32"/>
      <c r="D67" s="33"/>
      <c r="E67" s="34"/>
      <c r="F67" s="32"/>
    </row>
    <row r="68" spans="1:9" ht="15.75" x14ac:dyDescent="0.2">
      <c r="A68" s="30"/>
      <c r="B68" s="31"/>
      <c r="C68" s="32"/>
      <c r="D68" s="33"/>
      <c r="E68" s="34"/>
      <c r="F68" s="32"/>
    </row>
    <row r="69" spans="1:9" s="56" customFormat="1" ht="15.75" x14ac:dyDescent="0.2">
      <c r="A69" s="54" t="s">
        <v>70</v>
      </c>
      <c r="B69" s="55"/>
      <c r="D69" s="57"/>
      <c r="E69" s="58"/>
    </row>
    <row r="70" spans="1:9" s="56" customFormat="1" ht="15.75" x14ac:dyDescent="0.2">
      <c r="A70" s="59" t="s">
        <v>43</v>
      </c>
      <c r="B70" s="60"/>
      <c r="C70" s="59"/>
      <c r="D70" s="61" t="s">
        <v>24</v>
      </c>
      <c r="E70" s="62" t="s">
        <v>25</v>
      </c>
      <c r="F70" s="62" t="s">
        <v>26</v>
      </c>
      <c r="G70" s="63"/>
      <c r="I70" s="64"/>
    </row>
    <row r="71" spans="1:9" s="56" customFormat="1" x14ac:dyDescent="0.2">
      <c r="A71" s="39" t="s">
        <v>135</v>
      </c>
      <c r="B71" s="37"/>
      <c r="C71" s="35"/>
      <c r="D71" s="19">
        <v>12524.78</v>
      </c>
      <c r="E71" s="66">
        <v>3237</v>
      </c>
      <c r="F71" s="39" t="s">
        <v>90</v>
      </c>
      <c r="G71" s="63"/>
      <c r="I71" s="64"/>
    </row>
    <row r="72" spans="1:9" s="56" customFormat="1" x14ac:dyDescent="0.2">
      <c r="A72" s="39" t="s">
        <v>237</v>
      </c>
      <c r="B72" s="37"/>
      <c r="C72" s="35"/>
      <c r="D72" s="19">
        <v>312.69</v>
      </c>
      <c r="E72" s="66"/>
      <c r="F72" s="39"/>
      <c r="G72" s="63"/>
      <c r="I72" s="64"/>
    </row>
    <row r="73" spans="1:9" s="56" customFormat="1" ht="15.75" x14ac:dyDescent="0.2">
      <c r="A73" s="59" t="s">
        <v>30</v>
      </c>
      <c r="B73" s="37"/>
      <c r="C73" s="35"/>
      <c r="D73" s="67">
        <f>SUM(D71:D72)</f>
        <v>12837.470000000001</v>
      </c>
      <c r="E73" s="66"/>
      <c r="F73" s="35"/>
    </row>
    <row r="74" spans="1:9" ht="15.75" x14ac:dyDescent="0.2">
      <c r="A74" s="30"/>
      <c r="B74" s="31"/>
      <c r="C74" s="32"/>
      <c r="D74" s="33"/>
      <c r="E74" s="34"/>
      <c r="F74" s="32"/>
    </row>
    <row r="75" spans="1:9" ht="15.75" x14ac:dyDescent="0.2">
      <c r="A75" s="30"/>
      <c r="B75" s="31"/>
      <c r="C75" s="32"/>
      <c r="D75" s="33"/>
      <c r="E75" s="34"/>
      <c r="F75" s="32"/>
    </row>
    <row r="76" spans="1:9" ht="15.75" x14ac:dyDescent="0.2">
      <c r="A76" s="30"/>
      <c r="B76" s="20"/>
      <c r="C76" s="32"/>
      <c r="D76" s="33"/>
      <c r="E76" s="34"/>
      <c r="F76" s="32"/>
    </row>
    <row r="77" spans="1:9" x14ac:dyDescent="0.2">
      <c r="B77" s="20"/>
      <c r="G77" s="1"/>
      <c r="I77" s="20"/>
    </row>
    <row r="78" spans="1:9" ht="31.5" x14ac:dyDescent="0.2">
      <c r="A78" s="92" t="s">
        <v>71</v>
      </c>
      <c r="B78" s="20"/>
      <c r="I78" s="20"/>
    </row>
    <row r="79" spans="1:9" ht="31.5" customHeight="1" x14ac:dyDescent="0.2">
      <c r="A79" s="6" t="s">
        <v>43</v>
      </c>
      <c r="B79" s="22" t="s">
        <v>24</v>
      </c>
      <c r="C79" s="9" t="s">
        <v>25</v>
      </c>
      <c r="D79" s="9" t="s">
        <v>26</v>
      </c>
    </row>
    <row r="80" spans="1:9" s="56" customFormat="1" x14ac:dyDescent="0.2">
      <c r="A80" s="39" t="s">
        <v>235</v>
      </c>
      <c r="B80" s="18">
        <v>212942.88</v>
      </c>
      <c r="C80" s="53">
        <v>3111</v>
      </c>
      <c r="D80" s="39" t="s">
        <v>53</v>
      </c>
      <c r="E80" s="58"/>
    </row>
    <row r="81" spans="1:9" s="56" customFormat="1" ht="30" x14ac:dyDescent="0.2">
      <c r="A81" s="39" t="s">
        <v>236</v>
      </c>
      <c r="B81" s="18">
        <v>161.44</v>
      </c>
      <c r="C81" s="53">
        <v>2312</v>
      </c>
      <c r="D81" s="39" t="s">
        <v>55</v>
      </c>
      <c r="E81" s="58"/>
    </row>
    <row r="82" spans="1:9" s="56" customFormat="1" ht="45" x14ac:dyDescent="0.2">
      <c r="A82" s="39" t="s">
        <v>44</v>
      </c>
      <c r="B82" s="18">
        <v>35135.53</v>
      </c>
      <c r="C82" s="53">
        <v>3132</v>
      </c>
      <c r="D82" s="39" t="s">
        <v>56</v>
      </c>
      <c r="E82" s="58"/>
    </row>
    <row r="83" spans="1:9" s="56" customFormat="1" ht="30" x14ac:dyDescent="0.2">
      <c r="A83" s="39" t="s">
        <v>109</v>
      </c>
      <c r="B83" s="18">
        <v>600</v>
      </c>
      <c r="C83" s="53">
        <v>3121</v>
      </c>
      <c r="D83" s="39" t="s">
        <v>54</v>
      </c>
      <c r="E83" s="58"/>
    </row>
    <row r="84" spans="1:9" s="56" customFormat="1" ht="30" x14ac:dyDescent="0.2">
      <c r="A84" s="39" t="s">
        <v>108</v>
      </c>
      <c r="B84" s="18">
        <v>1721.82</v>
      </c>
      <c r="C84" s="53">
        <v>3121</v>
      </c>
      <c r="D84" s="39" t="s">
        <v>54</v>
      </c>
      <c r="E84" s="58"/>
    </row>
    <row r="85" spans="1:9" s="56" customFormat="1" x14ac:dyDescent="0.2">
      <c r="A85" s="39" t="s">
        <v>60</v>
      </c>
      <c r="B85" s="18">
        <v>17033.48</v>
      </c>
      <c r="C85" s="53">
        <v>3211</v>
      </c>
      <c r="D85" s="39" t="s">
        <v>61</v>
      </c>
      <c r="E85" s="58"/>
    </row>
    <row r="86" spans="1:9" s="56" customFormat="1" ht="45" x14ac:dyDescent="0.2">
      <c r="A86" s="39" t="s">
        <v>213</v>
      </c>
      <c r="B86" s="18"/>
      <c r="C86" s="53">
        <v>3241</v>
      </c>
      <c r="D86" s="39" t="s">
        <v>199</v>
      </c>
      <c r="E86" s="58"/>
    </row>
    <row r="87" spans="1:9" s="56" customFormat="1" x14ac:dyDescent="0.2">
      <c r="A87" s="39" t="s">
        <v>207</v>
      </c>
      <c r="B87" s="18">
        <v>3363.64</v>
      </c>
      <c r="C87" s="53">
        <v>3212</v>
      </c>
      <c r="D87" s="39" t="s">
        <v>57</v>
      </c>
      <c r="E87" s="58"/>
    </row>
    <row r="88" spans="1:9" s="56" customFormat="1" ht="45" x14ac:dyDescent="0.2">
      <c r="A88" s="39" t="s">
        <v>208</v>
      </c>
      <c r="B88" s="18">
        <v>622.52</v>
      </c>
      <c r="C88" s="53">
        <v>3291</v>
      </c>
      <c r="D88" s="39" t="s">
        <v>58</v>
      </c>
      <c r="E88" s="58"/>
    </row>
    <row r="89" spans="1:9" s="56" customFormat="1" x14ac:dyDescent="0.2">
      <c r="A89" s="39" t="s">
        <v>214</v>
      </c>
      <c r="B89" s="18">
        <v>563.1</v>
      </c>
      <c r="C89" s="53">
        <v>12319</v>
      </c>
      <c r="D89" s="39"/>
      <c r="E89" s="58"/>
    </row>
    <row r="90" spans="1:9" s="17" customFormat="1" ht="15.75" x14ac:dyDescent="0.2">
      <c r="A90" s="6" t="s">
        <v>30</v>
      </c>
      <c r="B90" s="11">
        <f>SUM(B80:B89)</f>
        <v>272144.41000000003</v>
      </c>
      <c r="C90" s="26"/>
      <c r="D90" s="4"/>
      <c r="G90"/>
      <c r="H90"/>
      <c r="I90"/>
    </row>
    <row r="91" spans="1:9" s="17" customFormat="1" x14ac:dyDescent="0.2">
      <c r="A91"/>
      <c r="B91" s="69"/>
      <c r="C91" s="23"/>
      <c r="D91"/>
      <c r="G91"/>
      <c r="H91"/>
      <c r="I91"/>
    </row>
    <row r="92" spans="1:9" s="17" customFormat="1" x14ac:dyDescent="0.2">
      <c r="B92" s="36"/>
      <c r="G92"/>
      <c r="H92"/>
      <c r="I92"/>
    </row>
    <row r="93" spans="1:9" s="17" customFormat="1" x14ac:dyDescent="0.2">
      <c r="A93"/>
      <c r="B93" s="21"/>
      <c r="C93" s="23"/>
      <c r="D93" s="1"/>
      <c r="F93"/>
      <c r="G93"/>
      <c r="H93"/>
      <c r="I93"/>
    </row>
    <row r="94" spans="1:9" s="17" customFormat="1" x14ac:dyDescent="0.2">
      <c r="A94"/>
      <c r="B94" s="2"/>
      <c r="C94"/>
      <c r="D94" s="3"/>
      <c r="F94"/>
      <c r="G94"/>
      <c r="H94"/>
      <c r="I94"/>
    </row>
    <row r="95" spans="1:9" s="17" customFormat="1" x14ac:dyDescent="0.2">
      <c r="A95"/>
      <c r="B95" s="1"/>
      <c r="C95"/>
      <c r="D95" s="3"/>
      <c r="F95"/>
      <c r="G95"/>
      <c r="H95"/>
      <c r="I95"/>
    </row>
    <row r="96" spans="1:9" s="17" customFormat="1" x14ac:dyDescent="0.2">
      <c r="A96" s="24" t="s">
        <v>173</v>
      </c>
      <c r="B96" s="21">
        <f>B93+B90+D73+D64</f>
        <v>361059.77</v>
      </c>
      <c r="C96" s="84"/>
      <c r="D96" s="24"/>
      <c r="F96" s="20"/>
      <c r="G96"/>
      <c r="H96"/>
      <c r="I96"/>
    </row>
    <row r="97" spans="1:9" s="17" customFormat="1" x14ac:dyDescent="0.2">
      <c r="A97"/>
      <c r="B97" s="2"/>
      <c r="C97"/>
      <c r="D97" s="3"/>
      <c r="F97"/>
      <c r="G97"/>
      <c r="H97"/>
      <c r="I97"/>
    </row>
    <row r="98" spans="1:9" s="17" customFormat="1" hidden="1" x14ac:dyDescent="0.2">
      <c r="A98" s="24" t="s">
        <v>239</v>
      </c>
      <c r="B98" s="21">
        <v>323422.7</v>
      </c>
      <c r="C98"/>
      <c r="D98" s="3"/>
      <c r="F98" s="20"/>
      <c r="G98"/>
      <c r="H98"/>
      <c r="I98"/>
    </row>
    <row r="99" spans="1:9" hidden="1" x14ac:dyDescent="0.2">
      <c r="A99">
        <v>167214</v>
      </c>
      <c r="B99" s="21">
        <v>37475.629999999997</v>
      </c>
    </row>
    <row r="100" spans="1:9" s="17" customFormat="1" hidden="1" x14ac:dyDescent="0.2">
      <c r="A100">
        <v>12319</v>
      </c>
      <c r="B100" s="21">
        <v>-563.1</v>
      </c>
      <c r="C100"/>
      <c r="D100" s="21"/>
      <c r="F100"/>
      <c r="G100"/>
      <c r="H100"/>
      <c r="I100"/>
    </row>
    <row r="101" spans="1:9" s="17" customFormat="1" hidden="1" x14ac:dyDescent="0.2">
      <c r="A101">
        <v>12912</v>
      </c>
      <c r="B101" s="21">
        <v>-3056.2</v>
      </c>
      <c r="C101"/>
      <c r="D101" s="21"/>
      <c r="F101"/>
      <c r="G101"/>
      <c r="H101"/>
      <c r="I101"/>
    </row>
    <row r="102" spans="1:9" hidden="1" x14ac:dyDescent="0.2">
      <c r="A102" s="24"/>
      <c r="B102" s="93">
        <f>SUM(B98:B101)</f>
        <v>357279.03</v>
      </c>
    </row>
    <row r="103" spans="1:9" hidden="1" x14ac:dyDescent="0.2">
      <c r="A103" s="24" t="s">
        <v>240</v>
      </c>
      <c r="B103" s="21">
        <v>357440.47</v>
      </c>
    </row>
    <row r="104" spans="1:9" hidden="1" x14ac:dyDescent="0.2">
      <c r="A104" s="24" t="s">
        <v>236</v>
      </c>
      <c r="B104" s="21">
        <v>-161.44</v>
      </c>
    </row>
    <row r="105" spans="1:9" hidden="1" x14ac:dyDescent="0.2">
      <c r="B105" s="93">
        <f>SUM(B103:B104)</f>
        <v>357279.02999999997</v>
      </c>
    </row>
    <row r="106" spans="1:9" hidden="1" x14ac:dyDescent="0.2">
      <c r="B106" s="93">
        <f>B96-B105</f>
        <v>3780.7400000000489</v>
      </c>
      <c r="C106" s="21">
        <v>563.1</v>
      </c>
    </row>
    <row r="107" spans="1:9" hidden="1" x14ac:dyDescent="0.2">
      <c r="C107" s="21">
        <v>3056.2</v>
      </c>
    </row>
    <row r="108" spans="1:9" hidden="1" x14ac:dyDescent="0.2">
      <c r="C108" s="21">
        <v>161.44</v>
      </c>
    </row>
    <row r="109" spans="1:9" hidden="1" x14ac:dyDescent="0.2">
      <c r="C109" s="93">
        <f>SUM(C106:C108)</f>
        <v>3780.74</v>
      </c>
    </row>
    <row r="110" spans="1:9" hidden="1" x14ac:dyDescent="0.2"/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67DC8-ADD5-4B6B-8136-2F3AF1BF2D07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4DCDA-DA49-4851-B6D1-13F8B6DA29E3}">
  <dimension ref="A1:I73"/>
  <sheetViews>
    <sheetView topLeftCell="A37" zoomScale="90" zoomScaleNormal="90" workbookViewId="0">
      <selection activeCell="A10" sqref="A10:XFD10"/>
    </sheetView>
  </sheetViews>
  <sheetFormatPr defaultRowHeight="15" x14ac:dyDescent="0.2"/>
  <cols>
    <col min="1" max="1" width="39.33203125" customWidth="1"/>
    <col min="2" max="2" width="16.88671875" style="2" customWidth="1"/>
    <col min="3" max="3" width="12.5546875" customWidth="1"/>
    <col min="4" max="4" width="37.77734375" style="3" customWidth="1"/>
    <col min="5" max="5" width="8.88671875" style="17"/>
    <col min="6" max="6" width="35.5546875" customWidth="1"/>
  </cols>
  <sheetData>
    <row r="1" spans="1:6" ht="15.75" x14ac:dyDescent="0.2">
      <c r="A1" s="29" t="s">
        <v>69</v>
      </c>
    </row>
    <row r="2" spans="1:6" ht="15.75" x14ac:dyDescent="0.2">
      <c r="A2" s="6" t="s">
        <v>43</v>
      </c>
      <c r="B2" s="7" t="s">
        <v>0</v>
      </c>
      <c r="C2" s="6" t="s">
        <v>23</v>
      </c>
      <c r="D2" s="8" t="s">
        <v>24</v>
      </c>
      <c r="E2" s="9" t="s">
        <v>25</v>
      </c>
      <c r="F2" s="9" t="s">
        <v>26</v>
      </c>
    </row>
    <row r="3" spans="1:6" x14ac:dyDescent="0.2">
      <c r="A3" s="4" t="s">
        <v>11</v>
      </c>
      <c r="B3" s="5">
        <v>29524210204</v>
      </c>
      <c r="C3" s="4" t="s">
        <v>27</v>
      </c>
      <c r="D3" s="19">
        <v>768.59</v>
      </c>
      <c r="E3" s="14">
        <v>3231</v>
      </c>
      <c r="F3" s="14" t="s">
        <v>31</v>
      </c>
    </row>
    <row r="4" spans="1:6" x14ac:dyDescent="0.2">
      <c r="A4" s="4" t="s">
        <v>20</v>
      </c>
      <c r="B4" s="5">
        <v>30532290707</v>
      </c>
      <c r="C4" s="4" t="s">
        <v>27</v>
      </c>
      <c r="D4" s="18"/>
      <c r="E4" s="14">
        <v>3238</v>
      </c>
      <c r="F4" s="14" t="s">
        <v>32</v>
      </c>
    </row>
    <row r="5" spans="1:6" x14ac:dyDescent="0.2">
      <c r="A5" s="4" t="s">
        <v>18</v>
      </c>
      <c r="B5" s="5">
        <v>60536611486</v>
      </c>
      <c r="C5" s="4" t="s">
        <v>27</v>
      </c>
      <c r="D5" s="18">
        <v>881.25</v>
      </c>
      <c r="E5" s="15">
        <v>3237</v>
      </c>
      <c r="F5" s="12" t="s">
        <v>41</v>
      </c>
    </row>
    <row r="6" spans="1:6" x14ac:dyDescent="0.2">
      <c r="A6" s="4" t="s">
        <v>7</v>
      </c>
      <c r="B6" s="5">
        <v>31697199035</v>
      </c>
      <c r="C6" s="4" t="s">
        <v>27</v>
      </c>
      <c r="D6" s="18">
        <v>46.25</v>
      </c>
      <c r="E6" s="14">
        <v>3221</v>
      </c>
      <c r="F6" s="14" t="s">
        <v>35</v>
      </c>
    </row>
    <row r="7" spans="1:6" x14ac:dyDescent="0.2">
      <c r="A7" s="4"/>
      <c r="B7" s="5"/>
      <c r="C7" s="4"/>
      <c r="D7" s="18">
        <v>1656.25</v>
      </c>
      <c r="E7" s="15">
        <v>3235</v>
      </c>
      <c r="F7" s="10" t="s">
        <v>38</v>
      </c>
    </row>
    <row r="8" spans="1:6" x14ac:dyDescent="0.2">
      <c r="A8" s="4"/>
      <c r="B8" s="5"/>
      <c r="C8" s="4"/>
      <c r="D8" s="18">
        <v>500</v>
      </c>
      <c r="E8" s="14">
        <v>3238</v>
      </c>
      <c r="F8" s="14" t="s">
        <v>32</v>
      </c>
    </row>
    <row r="9" spans="1:6" x14ac:dyDescent="0.2">
      <c r="A9" s="10" t="s">
        <v>73</v>
      </c>
      <c r="B9" s="5">
        <v>26187994862</v>
      </c>
      <c r="C9" s="4" t="s">
        <v>27</v>
      </c>
      <c r="D9" s="18">
        <v>6.64</v>
      </c>
      <c r="E9" s="15">
        <v>3292</v>
      </c>
      <c r="F9" s="10" t="s">
        <v>74</v>
      </c>
    </row>
    <row r="10" spans="1:6" x14ac:dyDescent="0.2">
      <c r="A10" s="10" t="s">
        <v>75</v>
      </c>
      <c r="B10" s="5">
        <v>79069474349</v>
      </c>
      <c r="C10" s="4" t="s">
        <v>27</v>
      </c>
      <c r="D10" s="18">
        <v>691.8</v>
      </c>
      <c r="E10" s="15">
        <v>3231</v>
      </c>
      <c r="F10" s="10" t="s">
        <v>31</v>
      </c>
    </row>
    <row r="11" spans="1:6" x14ac:dyDescent="0.2">
      <c r="A11" s="4" t="s">
        <v>14</v>
      </c>
      <c r="B11" s="5">
        <v>48197173493</v>
      </c>
      <c r="C11" s="4" t="s">
        <v>27</v>
      </c>
      <c r="D11" s="18">
        <v>13901.06</v>
      </c>
      <c r="E11" s="15">
        <v>3235</v>
      </c>
      <c r="F11" s="4" t="s">
        <v>38</v>
      </c>
    </row>
    <row r="12" spans="1:6" x14ac:dyDescent="0.2">
      <c r="A12" s="4"/>
      <c r="B12" s="5"/>
      <c r="C12" s="4"/>
      <c r="D12" s="18">
        <v>7722.81</v>
      </c>
      <c r="E12" s="14">
        <v>3239</v>
      </c>
      <c r="F12" s="14" t="s">
        <v>36</v>
      </c>
    </row>
    <row r="13" spans="1:6" x14ac:dyDescent="0.2">
      <c r="A13" s="4" t="s">
        <v>76</v>
      </c>
      <c r="B13" s="5">
        <v>11578972258</v>
      </c>
      <c r="C13" s="4" t="s">
        <v>27</v>
      </c>
      <c r="D13" s="18">
        <v>2940.95</v>
      </c>
      <c r="E13" s="14">
        <v>3211</v>
      </c>
      <c r="F13" s="14" t="s">
        <v>34</v>
      </c>
    </row>
    <row r="14" spans="1:6" x14ac:dyDescent="0.2">
      <c r="A14" s="4" t="s">
        <v>22</v>
      </c>
      <c r="B14" s="5">
        <v>85821130368</v>
      </c>
      <c r="C14" s="4" t="s">
        <v>27</v>
      </c>
      <c r="D14" s="18">
        <v>12.64</v>
      </c>
      <c r="E14" s="15">
        <v>3299</v>
      </c>
      <c r="F14" s="12" t="s">
        <v>42</v>
      </c>
    </row>
    <row r="15" spans="1:6" ht="15" customHeight="1" x14ac:dyDescent="0.2">
      <c r="A15" s="4" t="s">
        <v>13</v>
      </c>
      <c r="B15" s="5">
        <v>68419124305</v>
      </c>
      <c r="C15" s="4" t="s">
        <v>27</v>
      </c>
      <c r="D15" s="18">
        <v>31.86</v>
      </c>
      <c r="E15" s="15">
        <v>3234</v>
      </c>
      <c r="F15" s="12" t="s">
        <v>39</v>
      </c>
    </row>
    <row r="16" spans="1:6" ht="15" customHeight="1" x14ac:dyDescent="0.2">
      <c r="A16" s="4" t="s">
        <v>10</v>
      </c>
      <c r="B16" s="5">
        <v>81793146560</v>
      </c>
      <c r="C16" s="4" t="s">
        <v>27</v>
      </c>
      <c r="D16" s="18"/>
      <c r="E16" s="14">
        <v>3231</v>
      </c>
      <c r="F16" s="14" t="s">
        <v>31</v>
      </c>
    </row>
    <row r="17" spans="1:7" ht="15" customHeight="1" x14ac:dyDescent="0.2">
      <c r="A17" s="10" t="s">
        <v>77</v>
      </c>
      <c r="B17" s="5">
        <v>87311810356</v>
      </c>
      <c r="C17" s="4" t="s">
        <v>27</v>
      </c>
      <c r="D17" s="18">
        <v>23.97</v>
      </c>
      <c r="E17" s="14">
        <v>3231</v>
      </c>
      <c r="F17" s="14" t="s">
        <v>31</v>
      </c>
    </row>
    <row r="18" spans="1:7" ht="30" x14ac:dyDescent="0.2">
      <c r="A18" s="4" t="s">
        <v>3</v>
      </c>
      <c r="B18" s="5">
        <v>80572192786</v>
      </c>
      <c r="C18" s="4" t="s">
        <v>27</v>
      </c>
      <c r="D18" s="18">
        <v>58.79</v>
      </c>
      <c r="E18" s="16">
        <v>3212</v>
      </c>
      <c r="F18" s="12" t="s">
        <v>37</v>
      </c>
    </row>
    <row r="19" spans="1:7" x14ac:dyDescent="0.2">
      <c r="A19" s="10" t="s">
        <v>78</v>
      </c>
      <c r="B19" s="5">
        <v>43150843424</v>
      </c>
      <c r="C19" s="4" t="s">
        <v>27</v>
      </c>
      <c r="D19" s="40">
        <v>467.5</v>
      </c>
      <c r="E19" s="14">
        <v>3213</v>
      </c>
      <c r="F19" s="14" t="s">
        <v>68</v>
      </c>
      <c r="G19" s="24" t="s">
        <v>72</v>
      </c>
    </row>
    <row r="20" spans="1:7" x14ac:dyDescent="0.2">
      <c r="A20" s="4" t="s">
        <v>21</v>
      </c>
      <c r="B20" s="5">
        <v>86321161015</v>
      </c>
      <c r="C20" s="4" t="s">
        <v>27</v>
      </c>
      <c r="D20" s="19">
        <v>2187.5</v>
      </c>
      <c r="E20" s="14">
        <v>3238</v>
      </c>
      <c r="F20" s="14" t="s">
        <v>32</v>
      </c>
    </row>
    <row r="21" spans="1:7" x14ac:dyDescent="0.2">
      <c r="A21" s="4" t="s">
        <v>19</v>
      </c>
      <c r="B21" s="5">
        <v>59143170280</v>
      </c>
      <c r="C21" s="4" t="s">
        <v>29</v>
      </c>
      <c r="D21" s="18"/>
      <c r="E21" s="14">
        <v>3238</v>
      </c>
      <c r="F21" s="14" t="s">
        <v>32</v>
      </c>
    </row>
    <row r="22" spans="1:7" ht="30" x14ac:dyDescent="0.2">
      <c r="A22" s="10" t="s">
        <v>79</v>
      </c>
      <c r="B22" s="5">
        <v>34976993601</v>
      </c>
      <c r="C22" s="10" t="s">
        <v>80</v>
      </c>
      <c r="D22" s="18">
        <v>845.8</v>
      </c>
      <c r="E22" s="14">
        <v>3232</v>
      </c>
      <c r="F22" s="14" t="s">
        <v>40</v>
      </c>
    </row>
    <row r="23" spans="1:7" x14ac:dyDescent="0.2">
      <c r="A23" s="10" t="s">
        <v>81</v>
      </c>
      <c r="B23" s="5">
        <v>64546066176</v>
      </c>
      <c r="C23" s="10" t="s">
        <v>27</v>
      </c>
      <c r="D23" s="18">
        <v>54.98</v>
      </c>
      <c r="E23" s="14">
        <v>3233</v>
      </c>
      <c r="F23" s="14" t="s">
        <v>82</v>
      </c>
    </row>
    <row r="24" spans="1:7" ht="15.75" x14ac:dyDescent="0.2">
      <c r="A24" s="49" t="s">
        <v>2</v>
      </c>
      <c r="B24" s="5">
        <v>28495895537</v>
      </c>
      <c r="C24" s="4" t="s">
        <v>27</v>
      </c>
      <c r="D24" s="50">
        <v>2611.38</v>
      </c>
      <c r="E24" s="13"/>
      <c r="F24" s="13"/>
    </row>
    <row r="25" spans="1:7" x14ac:dyDescent="0.2">
      <c r="A25" s="49" t="s">
        <v>95</v>
      </c>
      <c r="B25" s="5">
        <v>57500462912</v>
      </c>
      <c r="C25" s="4" t="s">
        <v>27</v>
      </c>
      <c r="D25" s="19">
        <v>56.78</v>
      </c>
      <c r="E25" s="13">
        <v>3211</v>
      </c>
      <c r="F25" s="13" t="s">
        <v>34</v>
      </c>
    </row>
    <row r="26" spans="1:7" x14ac:dyDescent="0.2">
      <c r="A26" s="49" t="s">
        <v>94</v>
      </c>
      <c r="B26" s="5"/>
      <c r="C26" s="10" t="s">
        <v>85</v>
      </c>
      <c r="D26" s="19">
        <v>2422.6</v>
      </c>
      <c r="E26" s="13">
        <v>3211</v>
      </c>
      <c r="F26" s="13" t="s">
        <v>34</v>
      </c>
    </row>
    <row r="27" spans="1:7" x14ac:dyDescent="0.2">
      <c r="A27" s="10" t="s">
        <v>93</v>
      </c>
      <c r="B27" s="5">
        <v>57683978003</v>
      </c>
      <c r="C27" s="10" t="s">
        <v>27</v>
      </c>
      <c r="D27" s="19">
        <v>132</v>
      </c>
      <c r="E27" s="15">
        <v>3293</v>
      </c>
      <c r="F27" s="12" t="s">
        <v>64</v>
      </c>
    </row>
    <row r="28" spans="1:7" x14ac:dyDescent="0.2">
      <c r="A28" s="4" t="s">
        <v>9</v>
      </c>
      <c r="B28" s="5">
        <v>75550985023</v>
      </c>
      <c r="C28" s="4" t="s">
        <v>27</v>
      </c>
      <c r="D28" s="19"/>
      <c r="E28" s="14">
        <v>3223</v>
      </c>
      <c r="F28" s="14" t="s">
        <v>33</v>
      </c>
    </row>
    <row r="29" spans="1:7" x14ac:dyDescent="0.2">
      <c r="A29" s="10" t="s">
        <v>83</v>
      </c>
      <c r="B29" s="5">
        <v>89811416156</v>
      </c>
      <c r="C29" s="4" t="s">
        <v>27</v>
      </c>
      <c r="D29" s="42">
        <v>137.5</v>
      </c>
      <c r="E29" s="14">
        <v>3213</v>
      </c>
      <c r="F29" s="14" t="s">
        <v>68</v>
      </c>
    </row>
    <row r="30" spans="1:7" x14ac:dyDescent="0.2">
      <c r="A30" s="10" t="s">
        <v>84</v>
      </c>
      <c r="B30" s="5"/>
      <c r="C30" s="10" t="s">
        <v>85</v>
      </c>
      <c r="D30" s="41">
        <v>6019.75</v>
      </c>
      <c r="E30" s="14">
        <v>3213</v>
      </c>
      <c r="F30" s="14" t="s">
        <v>68</v>
      </c>
    </row>
    <row r="31" spans="1:7" x14ac:dyDescent="0.2">
      <c r="A31" s="10" t="s">
        <v>86</v>
      </c>
      <c r="B31" s="5">
        <v>83795461036</v>
      </c>
      <c r="C31" s="10" t="s">
        <v>27</v>
      </c>
      <c r="D31" s="41">
        <v>258.82</v>
      </c>
      <c r="E31" s="14">
        <v>3293</v>
      </c>
      <c r="F31" s="14" t="s">
        <v>64</v>
      </c>
    </row>
    <row r="32" spans="1:7" x14ac:dyDescent="0.2">
      <c r="A32" s="4" t="s">
        <v>12</v>
      </c>
      <c r="B32" s="5">
        <v>20142998436</v>
      </c>
      <c r="C32" s="4" t="s">
        <v>27</v>
      </c>
      <c r="D32" s="19">
        <v>822.5</v>
      </c>
      <c r="E32" s="16">
        <v>3232</v>
      </c>
      <c r="F32" s="12" t="s">
        <v>40</v>
      </c>
    </row>
    <row r="33" spans="1:9" x14ac:dyDescent="0.2">
      <c r="A33" s="4" t="s">
        <v>5</v>
      </c>
      <c r="B33" s="5">
        <v>99944170669</v>
      </c>
      <c r="C33" s="4" t="s">
        <v>27</v>
      </c>
      <c r="D33" s="19">
        <v>480</v>
      </c>
      <c r="E33" s="14">
        <v>3213</v>
      </c>
      <c r="F33" s="14" t="s">
        <v>68</v>
      </c>
    </row>
    <row r="34" spans="1:9" x14ac:dyDescent="0.2">
      <c r="A34" s="4" t="s">
        <v>15</v>
      </c>
      <c r="B34" s="5">
        <v>18736141210</v>
      </c>
      <c r="C34" s="4" t="s">
        <v>27</v>
      </c>
      <c r="D34" s="19"/>
      <c r="E34" s="16">
        <v>3235</v>
      </c>
      <c r="F34" s="10" t="s">
        <v>38</v>
      </c>
    </row>
    <row r="35" spans="1:9" ht="30" x14ac:dyDescent="0.2">
      <c r="A35" s="45" t="s">
        <v>4</v>
      </c>
      <c r="B35" s="46">
        <v>82031999604</v>
      </c>
      <c r="C35" s="45" t="s">
        <v>27</v>
      </c>
      <c r="D35" s="43">
        <v>260.12</v>
      </c>
      <c r="E35" s="16">
        <v>3212</v>
      </c>
      <c r="F35" s="12" t="s">
        <v>37</v>
      </c>
    </row>
    <row r="36" spans="1:9" ht="15.75" x14ac:dyDescent="0.2">
      <c r="A36" s="6" t="s">
        <v>30</v>
      </c>
      <c r="B36" s="5"/>
      <c r="C36" s="4"/>
      <c r="D36" s="11">
        <f>SUM(D3:D35)-D24</f>
        <v>43388.710000000006</v>
      </c>
      <c r="E36" s="15"/>
      <c r="F36" s="4"/>
    </row>
    <row r="37" spans="1:9" x14ac:dyDescent="0.2">
      <c r="A37" s="48" t="s">
        <v>91</v>
      </c>
      <c r="B37" s="37"/>
      <c r="C37" s="35" t="s">
        <v>92</v>
      </c>
      <c r="D37" s="19">
        <v>226.98</v>
      </c>
      <c r="E37" s="38">
        <v>3293</v>
      </c>
      <c r="F37" s="39" t="s">
        <v>64</v>
      </c>
    </row>
    <row r="38" spans="1:9" ht="30" x14ac:dyDescent="0.2">
      <c r="A38" s="39" t="s">
        <v>89</v>
      </c>
      <c r="B38" s="5"/>
      <c r="C38" s="10" t="s">
        <v>27</v>
      </c>
      <c r="D38" s="43">
        <v>336</v>
      </c>
      <c r="E38" s="44">
        <v>3295</v>
      </c>
      <c r="F38" s="12" t="s">
        <v>59</v>
      </c>
    </row>
    <row r="39" spans="1:9" ht="15.75" x14ac:dyDescent="0.2">
      <c r="A39" s="6" t="s">
        <v>30</v>
      </c>
      <c r="B39" s="5"/>
      <c r="C39" s="4"/>
      <c r="D39" s="11">
        <f>SUM(D37:D38)</f>
        <v>562.98</v>
      </c>
      <c r="E39" s="15"/>
      <c r="F39" s="4"/>
    </row>
    <row r="40" spans="1:9" ht="15.75" x14ac:dyDescent="0.2">
      <c r="A40" s="30" t="s">
        <v>87</v>
      </c>
      <c r="B40" s="31"/>
      <c r="C40" s="32"/>
      <c r="D40" s="33">
        <f>D36+D39</f>
        <v>43951.69000000001</v>
      </c>
      <c r="E40" s="34"/>
      <c r="F40" s="32"/>
    </row>
    <row r="41" spans="1:9" ht="15.75" x14ac:dyDescent="0.2">
      <c r="A41" s="30"/>
      <c r="B41" s="31"/>
      <c r="C41" s="32"/>
      <c r="D41" s="33"/>
      <c r="E41" s="34"/>
      <c r="F41" s="32"/>
    </row>
    <row r="42" spans="1:9" ht="15.75" x14ac:dyDescent="0.2">
      <c r="A42" s="30"/>
      <c r="B42" s="31"/>
      <c r="C42" s="32"/>
      <c r="D42" s="33"/>
      <c r="E42" s="34"/>
      <c r="F42" s="32"/>
    </row>
    <row r="43" spans="1:9" ht="15.75" x14ac:dyDescent="0.2">
      <c r="A43" s="30"/>
      <c r="B43" s="31"/>
      <c r="C43" s="32"/>
      <c r="D43" s="33"/>
      <c r="E43" s="34"/>
      <c r="F43" s="32"/>
    </row>
    <row r="44" spans="1:9" ht="15.75" x14ac:dyDescent="0.2">
      <c r="A44" s="30"/>
      <c r="B44" s="31"/>
      <c r="C44" s="32"/>
      <c r="D44" s="33"/>
      <c r="E44" s="34"/>
      <c r="F44" s="32"/>
    </row>
    <row r="45" spans="1:9" ht="15.75" x14ac:dyDescent="0.2">
      <c r="A45" s="29" t="s">
        <v>70</v>
      </c>
    </row>
    <row r="46" spans="1:9" ht="15.75" x14ac:dyDescent="0.2">
      <c r="A46" s="6" t="s">
        <v>43</v>
      </c>
      <c r="B46" s="7"/>
      <c r="C46" s="6"/>
      <c r="D46" s="8" t="s">
        <v>24</v>
      </c>
      <c r="E46" s="9" t="s">
        <v>25</v>
      </c>
      <c r="F46" s="9" t="s">
        <v>26</v>
      </c>
      <c r="G46" s="1"/>
      <c r="I46" s="20"/>
    </row>
    <row r="47" spans="1:9" x14ac:dyDescent="0.2">
      <c r="A47" s="10" t="s">
        <v>135</v>
      </c>
      <c r="B47" s="5"/>
      <c r="C47" s="4"/>
      <c r="D47" s="47">
        <v>2210.25</v>
      </c>
      <c r="E47" s="15">
        <v>3237</v>
      </c>
      <c r="F47" s="10" t="s">
        <v>90</v>
      </c>
      <c r="G47" s="1"/>
      <c r="I47" s="20"/>
    </row>
    <row r="48" spans="1:9" ht="15.75" x14ac:dyDescent="0.2">
      <c r="A48" s="6" t="s">
        <v>30</v>
      </c>
      <c r="B48" s="5"/>
      <c r="C48" s="4"/>
      <c r="D48" s="11">
        <f>SUM(D47:D47)</f>
        <v>2210.25</v>
      </c>
      <c r="E48" s="15"/>
      <c r="F48" s="4"/>
    </row>
    <row r="49" spans="1:9" ht="15.75" x14ac:dyDescent="0.2">
      <c r="A49" s="30"/>
      <c r="B49" s="31"/>
      <c r="C49" s="32"/>
      <c r="D49" s="33"/>
      <c r="E49" s="34"/>
      <c r="F49" s="32"/>
    </row>
    <row r="50" spans="1:9" ht="15.75" x14ac:dyDescent="0.2">
      <c r="A50" s="30"/>
      <c r="B50" s="31"/>
      <c r="C50" s="32"/>
      <c r="D50" s="33"/>
      <c r="E50" s="34"/>
      <c r="F50" s="32"/>
    </row>
    <row r="51" spans="1:9" ht="15.75" x14ac:dyDescent="0.2">
      <c r="A51" s="30"/>
      <c r="B51" s="31"/>
      <c r="C51" s="32"/>
      <c r="D51" s="33"/>
      <c r="E51" s="34"/>
      <c r="F51" s="32"/>
    </row>
    <row r="52" spans="1:9" x14ac:dyDescent="0.2">
      <c r="G52" s="1"/>
      <c r="I52" s="20"/>
    </row>
    <row r="53" spans="1:9" ht="31.5" x14ac:dyDescent="0.2">
      <c r="A53" s="29" t="s">
        <v>71</v>
      </c>
      <c r="I53" s="20"/>
    </row>
    <row r="54" spans="1:9" ht="15.75" x14ac:dyDescent="0.2">
      <c r="A54" s="6" t="s">
        <v>43</v>
      </c>
      <c r="B54" s="22" t="s">
        <v>24</v>
      </c>
      <c r="C54" s="9" t="s">
        <v>25</v>
      </c>
      <c r="D54" s="9" t="s">
        <v>26</v>
      </c>
    </row>
    <row r="55" spans="1:9" x14ac:dyDescent="0.2">
      <c r="A55" s="10" t="s">
        <v>88</v>
      </c>
      <c r="B55" s="25">
        <v>234713.24</v>
      </c>
      <c r="C55" s="26">
        <v>3111</v>
      </c>
      <c r="D55" s="10" t="s">
        <v>53</v>
      </c>
    </row>
    <row r="56" spans="1:9" x14ac:dyDescent="0.2">
      <c r="A56" s="10"/>
      <c r="B56" s="25">
        <v>135.08000000000001</v>
      </c>
      <c r="C56" s="26">
        <v>2312</v>
      </c>
      <c r="D56" s="10" t="s">
        <v>55</v>
      </c>
    </row>
    <row r="57" spans="1:9" x14ac:dyDescent="0.2">
      <c r="A57" s="10" t="s">
        <v>51</v>
      </c>
      <c r="B57" s="25">
        <v>441.44</v>
      </c>
      <c r="C57" s="26">
        <v>3121</v>
      </c>
      <c r="D57" s="10" t="s">
        <v>54</v>
      </c>
    </row>
    <row r="58" spans="1:9" x14ac:dyDescent="0.2">
      <c r="A58" s="10" t="s">
        <v>44</v>
      </c>
      <c r="B58" s="25">
        <v>38727.69</v>
      </c>
      <c r="C58" s="26">
        <v>3132</v>
      </c>
      <c r="D58" s="10" t="s">
        <v>56</v>
      </c>
    </row>
    <row r="59" spans="1:9" x14ac:dyDescent="0.2">
      <c r="A59" s="10" t="s">
        <v>60</v>
      </c>
      <c r="B59" s="18">
        <v>2025.48</v>
      </c>
      <c r="C59" s="26">
        <v>3211</v>
      </c>
      <c r="D59" s="10" t="s">
        <v>61</v>
      </c>
    </row>
    <row r="60" spans="1:9" x14ac:dyDescent="0.2">
      <c r="A60" s="10" t="s">
        <v>113</v>
      </c>
      <c r="B60" s="25">
        <v>3568.41</v>
      </c>
      <c r="C60" s="26">
        <v>3212</v>
      </c>
      <c r="D60" s="10" t="s">
        <v>57</v>
      </c>
    </row>
    <row r="61" spans="1:9" x14ac:dyDescent="0.2">
      <c r="A61" s="10" t="s">
        <v>46</v>
      </c>
      <c r="B61" s="25">
        <v>622.52</v>
      </c>
      <c r="C61" s="26">
        <v>3291</v>
      </c>
      <c r="D61" s="10" t="s">
        <v>58</v>
      </c>
    </row>
    <row r="62" spans="1:9" s="17" customFormat="1" ht="15.75" x14ac:dyDescent="0.2">
      <c r="A62" s="6" t="s">
        <v>30</v>
      </c>
      <c r="B62" s="11">
        <f>SUM(B55:B61)</f>
        <v>280233.85999999993</v>
      </c>
      <c r="C62" s="26"/>
      <c r="D62" s="4"/>
      <c r="F62"/>
      <c r="G62"/>
      <c r="H62"/>
      <c r="I62"/>
    </row>
    <row r="63" spans="1:9" s="17" customFormat="1" x14ac:dyDescent="0.2">
      <c r="A63"/>
      <c r="B63" s="21">
        <v>226.98</v>
      </c>
      <c r="C63" s="23"/>
      <c r="D63"/>
      <c r="F63"/>
      <c r="G63"/>
      <c r="H63"/>
      <c r="I63"/>
    </row>
    <row r="64" spans="1:9" s="17" customFormat="1" x14ac:dyDescent="0.2">
      <c r="B64" s="36">
        <v>336</v>
      </c>
      <c r="F64"/>
      <c r="G64"/>
      <c r="H64"/>
      <c r="I64"/>
    </row>
    <row r="65" spans="1:9" s="17" customFormat="1" x14ac:dyDescent="0.2">
      <c r="A65"/>
      <c r="B65" s="2"/>
      <c r="C65"/>
      <c r="D65" s="3"/>
      <c r="F65" s="20">
        <f>B62+D48+D40</f>
        <v>326395.79999999993</v>
      </c>
      <c r="G65"/>
      <c r="H65"/>
      <c r="I65"/>
    </row>
    <row r="66" spans="1:9" s="17" customFormat="1" x14ac:dyDescent="0.2">
      <c r="A66"/>
      <c r="B66" s="2"/>
      <c r="C66"/>
      <c r="D66" s="3"/>
      <c r="F66"/>
      <c r="G66"/>
      <c r="H66"/>
      <c r="I66"/>
    </row>
    <row r="67" spans="1:9" s="17" customFormat="1" x14ac:dyDescent="0.2">
      <c r="A67"/>
      <c r="B67" s="2"/>
      <c r="C67"/>
      <c r="D67" s="3"/>
      <c r="F67"/>
      <c r="G67"/>
      <c r="H67"/>
      <c r="I67"/>
    </row>
    <row r="68" spans="1:9" s="17" customFormat="1" x14ac:dyDescent="0.2">
      <c r="A68" s="24" t="s">
        <v>49</v>
      </c>
      <c r="B68" s="21">
        <v>-1040.94</v>
      </c>
      <c r="C68" s="23">
        <v>12319</v>
      </c>
      <c r="D68" s="24" t="s">
        <v>65</v>
      </c>
      <c r="F68"/>
      <c r="G68"/>
      <c r="H68"/>
      <c r="I68"/>
    </row>
    <row r="69" spans="1:9" s="17" customFormat="1" x14ac:dyDescent="0.2">
      <c r="A69"/>
      <c r="B69" s="2"/>
      <c r="C69"/>
      <c r="D69" s="3"/>
      <c r="F69"/>
      <c r="G69"/>
      <c r="H69"/>
      <c r="I69"/>
    </row>
    <row r="70" spans="1:9" s="17" customFormat="1" x14ac:dyDescent="0.2">
      <c r="A70"/>
      <c r="B70" s="2"/>
      <c r="C70"/>
      <c r="D70" s="3"/>
      <c r="F70"/>
      <c r="G70"/>
      <c r="H70"/>
      <c r="I70"/>
    </row>
    <row r="72" spans="1:9" x14ac:dyDescent="0.2">
      <c r="D72" s="21"/>
    </row>
    <row r="73" spans="1:9" x14ac:dyDescent="0.2">
      <c r="D73" s="2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39684-9419-4835-9DD6-5A260ABC0C0E}">
  <dimension ref="A1:I79"/>
  <sheetViews>
    <sheetView topLeftCell="A49" zoomScale="90" zoomScaleNormal="90" workbookViewId="0">
      <selection activeCell="A43" sqref="A43:XFD43"/>
    </sheetView>
  </sheetViews>
  <sheetFormatPr defaultRowHeight="15" x14ac:dyDescent="0.2"/>
  <cols>
    <col min="1" max="1" width="39.33203125" customWidth="1"/>
    <col min="2" max="2" width="16.88671875" style="2" customWidth="1"/>
    <col min="3" max="3" width="12.5546875" customWidth="1"/>
    <col min="4" max="4" width="37.77734375" style="3" customWidth="1"/>
    <col min="5" max="5" width="8.88671875" style="17"/>
    <col min="6" max="6" width="35.5546875" customWidth="1"/>
  </cols>
  <sheetData>
    <row r="1" spans="1:8" ht="15.75" x14ac:dyDescent="0.2">
      <c r="A1" s="29" t="s">
        <v>69</v>
      </c>
    </row>
    <row r="2" spans="1:8" ht="15.75" x14ac:dyDescent="0.2">
      <c r="A2" s="6" t="s">
        <v>43</v>
      </c>
      <c r="B2" s="7" t="s">
        <v>0</v>
      </c>
      <c r="C2" s="6" t="s">
        <v>23</v>
      </c>
      <c r="D2" s="8" t="s">
        <v>24</v>
      </c>
      <c r="E2" s="9" t="s">
        <v>25</v>
      </c>
      <c r="F2" s="9" t="s">
        <v>26</v>
      </c>
    </row>
    <row r="3" spans="1:8" x14ac:dyDescent="0.2">
      <c r="A3" s="4" t="s">
        <v>11</v>
      </c>
      <c r="B3" s="5">
        <v>29524210204</v>
      </c>
      <c r="C3" s="4" t="s">
        <v>27</v>
      </c>
      <c r="D3" s="19">
        <v>768.59</v>
      </c>
      <c r="E3" s="14">
        <v>3231</v>
      </c>
      <c r="F3" s="14" t="s">
        <v>31</v>
      </c>
    </row>
    <row r="4" spans="1:8" x14ac:dyDescent="0.2">
      <c r="A4" s="4" t="s">
        <v>20</v>
      </c>
      <c r="B4" s="5">
        <v>30532290707</v>
      </c>
      <c r="C4" s="4" t="s">
        <v>96</v>
      </c>
      <c r="D4" s="18">
        <v>298.8</v>
      </c>
      <c r="E4" s="14">
        <v>3238</v>
      </c>
      <c r="F4" s="14" t="s">
        <v>32</v>
      </c>
    </row>
    <row r="5" spans="1:8" x14ac:dyDescent="0.2">
      <c r="A5" s="4"/>
      <c r="B5" s="5">
        <v>30532290707</v>
      </c>
      <c r="C5" s="4"/>
      <c r="D5" s="18">
        <v>13.06</v>
      </c>
      <c r="E5" s="14">
        <v>3221</v>
      </c>
      <c r="F5" s="14" t="s">
        <v>35</v>
      </c>
    </row>
    <row r="6" spans="1:8" x14ac:dyDescent="0.2">
      <c r="A6" s="4" t="s">
        <v>18</v>
      </c>
      <c r="B6" s="5">
        <v>60536611486</v>
      </c>
      <c r="C6" s="4" t="s">
        <v>27</v>
      </c>
      <c r="D6" s="18">
        <v>881.25</v>
      </c>
      <c r="E6" s="15">
        <v>3237</v>
      </c>
      <c r="F6" s="12" t="s">
        <v>41</v>
      </c>
    </row>
    <row r="7" spans="1:8" x14ac:dyDescent="0.2">
      <c r="A7" s="4" t="s">
        <v>97</v>
      </c>
      <c r="B7" s="5">
        <v>52277663197</v>
      </c>
      <c r="C7" s="4" t="s">
        <v>27</v>
      </c>
      <c r="D7" s="18">
        <v>1072.5999999999999</v>
      </c>
      <c r="E7" s="15">
        <v>3235</v>
      </c>
      <c r="F7" s="12" t="s">
        <v>38</v>
      </c>
    </row>
    <row r="8" spans="1:8" x14ac:dyDescent="0.2">
      <c r="A8" s="4" t="s">
        <v>7</v>
      </c>
      <c r="B8" s="5">
        <v>31697199035</v>
      </c>
      <c r="C8" s="4" t="s">
        <v>27</v>
      </c>
      <c r="D8" s="18">
        <v>46.73</v>
      </c>
      <c r="E8" s="14">
        <v>3221</v>
      </c>
      <c r="F8" s="14" t="s">
        <v>35</v>
      </c>
    </row>
    <row r="9" spans="1:8" x14ac:dyDescent="0.2">
      <c r="A9" s="4"/>
      <c r="B9" s="5"/>
      <c r="C9" s="4"/>
      <c r="D9" s="18">
        <v>1656.25</v>
      </c>
      <c r="E9" s="15">
        <v>3235</v>
      </c>
      <c r="F9" s="10" t="s">
        <v>38</v>
      </c>
    </row>
    <row r="10" spans="1:8" x14ac:dyDescent="0.2">
      <c r="A10" s="4"/>
      <c r="B10" s="5"/>
      <c r="C10" s="4"/>
      <c r="D10" s="18">
        <v>500</v>
      </c>
      <c r="E10" s="14">
        <v>3238</v>
      </c>
      <c r="F10" s="14" t="s">
        <v>32</v>
      </c>
    </row>
    <row r="11" spans="1:8" x14ac:dyDescent="0.2">
      <c r="A11" s="10" t="s">
        <v>98</v>
      </c>
      <c r="B11" s="5">
        <v>89516372197</v>
      </c>
      <c r="C11" s="4" t="s">
        <v>27</v>
      </c>
      <c r="D11" s="18">
        <v>130.97999999999999</v>
      </c>
      <c r="E11" s="15">
        <v>3299</v>
      </c>
      <c r="F11" s="10" t="s">
        <v>42</v>
      </c>
    </row>
    <row r="12" spans="1:8" x14ac:dyDescent="0.2">
      <c r="A12" s="4" t="s">
        <v>14</v>
      </c>
      <c r="B12" s="5">
        <v>48197173493</v>
      </c>
      <c r="C12" s="4" t="s">
        <v>27</v>
      </c>
      <c r="D12" s="18">
        <v>14063.56</v>
      </c>
      <c r="E12" s="15">
        <v>3235</v>
      </c>
      <c r="F12" s="4" t="s">
        <v>38</v>
      </c>
    </row>
    <row r="13" spans="1:8" x14ac:dyDescent="0.2">
      <c r="A13" s="4"/>
      <c r="B13" s="5"/>
      <c r="C13" s="4"/>
      <c r="D13" s="18">
        <v>7722.81</v>
      </c>
      <c r="E13" s="14">
        <v>3239</v>
      </c>
      <c r="F13" s="14" t="s">
        <v>36</v>
      </c>
    </row>
    <row r="14" spans="1:8" x14ac:dyDescent="0.2">
      <c r="A14" s="4" t="s">
        <v>76</v>
      </c>
      <c r="B14" s="5">
        <v>11578972258</v>
      </c>
      <c r="C14" s="4" t="s">
        <v>27</v>
      </c>
      <c r="D14" s="18">
        <v>2324.62</v>
      </c>
      <c r="E14" s="14">
        <v>3211</v>
      </c>
      <c r="F14" s="14" t="s">
        <v>34</v>
      </c>
    </row>
    <row r="15" spans="1:8" x14ac:dyDescent="0.2">
      <c r="A15" s="4" t="s">
        <v>22</v>
      </c>
      <c r="B15" s="5">
        <v>85821130368</v>
      </c>
      <c r="C15" s="4" t="s">
        <v>27</v>
      </c>
      <c r="D15" s="18">
        <v>12.09</v>
      </c>
      <c r="E15" s="15">
        <v>3299</v>
      </c>
      <c r="F15" s="12" t="s">
        <v>42</v>
      </c>
    </row>
    <row r="16" spans="1:8" x14ac:dyDescent="0.2">
      <c r="A16" s="4" t="s">
        <v>99</v>
      </c>
      <c r="B16" s="5">
        <v>44839495381</v>
      </c>
      <c r="C16" s="4" t="s">
        <v>27</v>
      </c>
      <c r="D16" s="40">
        <v>321</v>
      </c>
      <c r="E16" s="15">
        <v>3211</v>
      </c>
      <c r="F16" s="12" t="s">
        <v>34</v>
      </c>
      <c r="G16" s="68">
        <f>D16+D17+D38</f>
        <v>983.5</v>
      </c>
      <c r="H16" s="24" t="s">
        <v>114</v>
      </c>
    </row>
    <row r="17" spans="1:7" x14ac:dyDescent="0.2">
      <c r="A17" s="4" t="s">
        <v>100</v>
      </c>
      <c r="B17" s="5">
        <v>32663870218</v>
      </c>
      <c r="C17" s="4" t="s">
        <v>27</v>
      </c>
      <c r="D17" s="40">
        <v>462.5</v>
      </c>
      <c r="E17" s="15">
        <v>3213</v>
      </c>
      <c r="F17" s="12" t="s">
        <v>68</v>
      </c>
    </row>
    <row r="18" spans="1:7" ht="15" customHeight="1" x14ac:dyDescent="0.2">
      <c r="A18" s="4" t="s">
        <v>13</v>
      </c>
      <c r="B18" s="5">
        <v>68419124305</v>
      </c>
      <c r="C18" s="4" t="s">
        <v>27</v>
      </c>
      <c r="D18" s="18">
        <v>31.86</v>
      </c>
      <c r="E18" s="15">
        <v>3234</v>
      </c>
      <c r="F18" s="12" t="s">
        <v>39</v>
      </c>
    </row>
    <row r="19" spans="1:7" ht="15" customHeight="1" x14ac:dyDescent="0.2">
      <c r="A19" s="4" t="s">
        <v>10</v>
      </c>
      <c r="B19" s="5">
        <v>81793146560</v>
      </c>
      <c r="C19" s="4" t="s">
        <v>27</v>
      </c>
      <c r="D19" s="18">
        <v>663.04</v>
      </c>
      <c r="E19" s="14">
        <v>3231</v>
      </c>
      <c r="F19" s="14" t="s">
        <v>31</v>
      </c>
    </row>
    <row r="20" spans="1:7" ht="15" customHeight="1" x14ac:dyDescent="0.2">
      <c r="A20" s="10" t="s">
        <v>77</v>
      </c>
      <c r="B20" s="5">
        <v>87311810356</v>
      </c>
      <c r="C20" s="4" t="s">
        <v>27</v>
      </c>
      <c r="D20" s="18">
        <v>41.54</v>
      </c>
      <c r="E20" s="14">
        <v>3231</v>
      </c>
      <c r="F20" s="14" t="s">
        <v>31</v>
      </c>
    </row>
    <row r="21" spans="1:7" ht="30" x14ac:dyDescent="0.2">
      <c r="A21" s="4" t="s">
        <v>3</v>
      </c>
      <c r="B21" s="5">
        <v>80572192786</v>
      </c>
      <c r="C21" s="4" t="s">
        <v>27</v>
      </c>
      <c r="D21" s="18">
        <v>58.79</v>
      </c>
      <c r="E21" s="16">
        <v>3212</v>
      </c>
      <c r="F21" s="12" t="s">
        <v>37</v>
      </c>
    </row>
    <row r="22" spans="1:7" x14ac:dyDescent="0.2">
      <c r="A22" s="10" t="s">
        <v>101</v>
      </c>
      <c r="B22" s="5">
        <v>27759560625</v>
      </c>
      <c r="C22" s="4" t="s">
        <v>27</v>
      </c>
      <c r="D22" s="18">
        <v>15</v>
      </c>
      <c r="E22" s="14">
        <v>3211</v>
      </c>
      <c r="F22" s="14" t="s">
        <v>34</v>
      </c>
      <c r="G22" s="24"/>
    </row>
    <row r="23" spans="1:7" x14ac:dyDescent="0.2">
      <c r="A23" s="10"/>
      <c r="B23" s="5"/>
      <c r="C23" s="4"/>
      <c r="D23" s="18">
        <v>252.93</v>
      </c>
      <c r="E23" s="14">
        <v>3223</v>
      </c>
      <c r="F23" s="14" t="s">
        <v>33</v>
      </c>
      <c r="G23" s="24"/>
    </row>
    <row r="24" spans="1:7" x14ac:dyDescent="0.2">
      <c r="A24" s="4" t="s">
        <v>21</v>
      </c>
      <c r="B24" s="5">
        <v>86321161015</v>
      </c>
      <c r="C24" s="4" t="s">
        <v>27</v>
      </c>
      <c r="D24" s="19">
        <v>2187.5</v>
      </c>
      <c r="E24" s="14">
        <v>3238</v>
      </c>
      <c r="F24" s="14" t="s">
        <v>32</v>
      </c>
    </row>
    <row r="25" spans="1:7" x14ac:dyDescent="0.2">
      <c r="A25" s="4" t="s">
        <v>19</v>
      </c>
      <c r="B25" s="5">
        <v>59143170280</v>
      </c>
      <c r="C25" s="4" t="s">
        <v>29</v>
      </c>
      <c r="D25" s="18">
        <v>1275</v>
      </c>
      <c r="E25" s="14">
        <v>3238</v>
      </c>
      <c r="F25" s="14" t="s">
        <v>32</v>
      </c>
    </row>
    <row r="26" spans="1:7" x14ac:dyDescent="0.2">
      <c r="A26" s="10" t="s">
        <v>81</v>
      </c>
      <c r="B26" s="5">
        <v>64546066176</v>
      </c>
      <c r="C26" s="10" t="s">
        <v>27</v>
      </c>
      <c r="D26" s="18">
        <v>350</v>
      </c>
      <c r="E26" s="14">
        <v>3233</v>
      </c>
      <c r="F26" s="14" t="s">
        <v>82</v>
      </c>
    </row>
    <row r="27" spans="1:7" ht="15.75" x14ac:dyDescent="0.2">
      <c r="A27" s="49" t="s">
        <v>2</v>
      </c>
      <c r="B27" s="5">
        <v>28495895537</v>
      </c>
      <c r="C27" s="4" t="s">
        <v>27</v>
      </c>
      <c r="D27" s="50">
        <v>832.78</v>
      </c>
      <c r="E27" s="13"/>
      <c r="F27" s="13"/>
    </row>
    <row r="28" spans="1:7" x14ac:dyDescent="0.2">
      <c r="A28" s="49" t="s">
        <v>95</v>
      </c>
      <c r="B28" s="5">
        <v>57500462912</v>
      </c>
      <c r="C28" s="4" t="s">
        <v>27</v>
      </c>
      <c r="D28" s="19">
        <v>81.56</v>
      </c>
      <c r="E28" s="13">
        <v>3211</v>
      </c>
      <c r="F28" s="13" t="s">
        <v>34</v>
      </c>
    </row>
    <row r="29" spans="1:7" x14ac:dyDescent="0.2">
      <c r="A29" s="49" t="s">
        <v>118</v>
      </c>
      <c r="B29" s="5"/>
      <c r="C29" s="4"/>
      <c r="D29" s="19">
        <v>35.299999999999997</v>
      </c>
      <c r="E29" s="13">
        <v>3211</v>
      </c>
      <c r="F29" s="13" t="s">
        <v>34</v>
      </c>
    </row>
    <row r="30" spans="1:7" ht="30" x14ac:dyDescent="0.2">
      <c r="A30" s="49" t="s">
        <v>115</v>
      </c>
      <c r="B30" s="5"/>
      <c r="C30" s="10" t="s">
        <v>116</v>
      </c>
      <c r="D30" s="19">
        <v>182.98</v>
      </c>
      <c r="E30" s="13">
        <v>3225</v>
      </c>
      <c r="F30" s="13" t="s">
        <v>102</v>
      </c>
    </row>
    <row r="31" spans="1:7" x14ac:dyDescent="0.2">
      <c r="A31" s="10"/>
      <c r="B31" s="5"/>
      <c r="C31" s="10"/>
      <c r="D31" s="19">
        <v>318.8</v>
      </c>
      <c r="E31" s="15">
        <v>3221</v>
      </c>
      <c r="F31" s="12" t="s">
        <v>35</v>
      </c>
    </row>
    <row r="32" spans="1:7" x14ac:dyDescent="0.2">
      <c r="A32" s="10" t="s">
        <v>117</v>
      </c>
      <c r="B32" s="5"/>
      <c r="C32" s="10" t="s">
        <v>27</v>
      </c>
      <c r="D32" s="19">
        <v>150.94</v>
      </c>
      <c r="E32" s="15">
        <v>3293</v>
      </c>
      <c r="F32" s="12" t="s">
        <v>64</v>
      </c>
    </row>
    <row r="33" spans="1:6" x14ac:dyDescent="0.2">
      <c r="A33" s="10"/>
      <c r="B33" s="5"/>
      <c r="C33" s="10"/>
      <c r="D33" s="19">
        <v>63.2</v>
      </c>
      <c r="E33" s="15">
        <v>3221</v>
      </c>
      <c r="F33" s="12" t="s">
        <v>35</v>
      </c>
    </row>
    <row r="34" spans="1:6" x14ac:dyDescent="0.2">
      <c r="A34" s="4" t="s">
        <v>9</v>
      </c>
      <c r="B34" s="5">
        <v>75550985023</v>
      </c>
      <c r="C34" s="4" t="s">
        <v>27</v>
      </c>
      <c r="D34" s="19">
        <v>143.46</v>
      </c>
      <c r="E34" s="14">
        <v>3223</v>
      </c>
      <c r="F34" s="14" t="s">
        <v>33</v>
      </c>
    </row>
    <row r="35" spans="1:6" x14ac:dyDescent="0.2">
      <c r="A35" s="10" t="s">
        <v>86</v>
      </c>
      <c r="B35" s="5">
        <v>83795461036</v>
      </c>
      <c r="C35" s="10" t="s">
        <v>27</v>
      </c>
      <c r="D35" s="41">
        <v>649.79999999999995</v>
      </c>
      <c r="E35" s="14">
        <v>3293</v>
      </c>
      <c r="F35" s="14" t="s">
        <v>64</v>
      </c>
    </row>
    <row r="36" spans="1:6" x14ac:dyDescent="0.2">
      <c r="A36" s="4" t="s">
        <v>12</v>
      </c>
      <c r="B36" s="5">
        <v>20142998436</v>
      </c>
      <c r="C36" s="4" t="s">
        <v>27</v>
      </c>
      <c r="D36" s="19">
        <v>822.5</v>
      </c>
      <c r="E36" s="16">
        <v>3232</v>
      </c>
      <c r="F36" s="12" t="s">
        <v>40</v>
      </c>
    </row>
    <row r="37" spans="1:6" x14ac:dyDescent="0.2">
      <c r="A37" s="4" t="s">
        <v>103</v>
      </c>
      <c r="B37" s="5">
        <v>70806277753</v>
      </c>
      <c r="C37" s="4" t="s">
        <v>27</v>
      </c>
      <c r="D37" s="19">
        <v>1815.74</v>
      </c>
      <c r="E37" s="14">
        <v>4221</v>
      </c>
      <c r="F37" s="14" t="s">
        <v>104</v>
      </c>
    </row>
    <row r="38" spans="1:6" x14ac:dyDescent="0.2">
      <c r="A38" s="4" t="s">
        <v>105</v>
      </c>
      <c r="B38" s="5">
        <v>55967593756</v>
      </c>
      <c r="C38" s="10" t="s">
        <v>29</v>
      </c>
      <c r="D38" s="40">
        <v>200</v>
      </c>
      <c r="E38" s="14">
        <v>3213</v>
      </c>
      <c r="F38" s="14" t="s">
        <v>68</v>
      </c>
    </row>
    <row r="39" spans="1:6" x14ac:dyDescent="0.2">
      <c r="A39" s="4" t="s">
        <v>106</v>
      </c>
      <c r="B39" s="5">
        <v>55141567365</v>
      </c>
      <c r="C39" s="10" t="s">
        <v>27</v>
      </c>
      <c r="D39" s="19">
        <v>1500</v>
      </c>
      <c r="E39" s="14">
        <v>3213</v>
      </c>
      <c r="F39" s="14" t="s">
        <v>68</v>
      </c>
    </row>
    <row r="40" spans="1:6" x14ac:dyDescent="0.2">
      <c r="A40" s="4" t="s">
        <v>15</v>
      </c>
      <c r="B40" s="5">
        <v>18736141210</v>
      </c>
      <c r="C40" s="4" t="s">
        <v>27</v>
      </c>
      <c r="D40" s="19">
        <v>871.8</v>
      </c>
      <c r="E40" s="16">
        <v>3235</v>
      </c>
      <c r="F40" s="10" t="s">
        <v>38</v>
      </c>
    </row>
    <row r="41" spans="1:6" ht="30" x14ac:dyDescent="0.2">
      <c r="A41" s="45" t="s">
        <v>4</v>
      </c>
      <c r="B41" s="46">
        <v>82031999604</v>
      </c>
      <c r="C41" s="45" t="s">
        <v>27</v>
      </c>
      <c r="D41" s="43">
        <v>260.12</v>
      </c>
      <c r="E41" s="16">
        <v>3212</v>
      </c>
      <c r="F41" s="12" t="s">
        <v>37</v>
      </c>
    </row>
    <row r="42" spans="1:6" ht="15.75" x14ac:dyDescent="0.2">
      <c r="A42" s="6" t="s">
        <v>30</v>
      </c>
      <c r="B42" s="5"/>
      <c r="C42" s="4"/>
      <c r="D42" s="11">
        <f>SUM(D3:D41)-D27</f>
        <v>42246.700000000012</v>
      </c>
      <c r="E42" s="15"/>
      <c r="F42" s="4"/>
    </row>
    <row r="43" spans="1:6" ht="30" x14ac:dyDescent="0.2">
      <c r="A43" s="39" t="s">
        <v>111</v>
      </c>
      <c r="B43" s="37"/>
      <c r="C43" s="39" t="s">
        <v>27</v>
      </c>
      <c r="D43" s="43">
        <v>336</v>
      </c>
      <c r="E43" s="51">
        <v>3295</v>
      </c>
      <c r="F43" s="52" t="s">
        <v>59</v>
      </c>
    </row>
    <row r="44" spans="1:6" ht="15.75" x14ac:dyDescent="0.2">
      <c r="A44" s="6" t="s">
        <v>30</v>
      </c>
      <c r="B44" s="5"/>
      <c r="C44" s="4"/>
      <c r="D44" s="11">
        <f>SUM(D43:D43)</f>
        <v>336</v>
      </c>
      <c r="E44" s="15"/>
      <c r="F44" s="4"/>
    </row>
    <row r="45" spans="1:6" ht="15.75" x14ac:dyDescent="0.2">
      <c r="A45" s="30" t="s">
        <v>87</v>
      </c>
      <c r="B45" s="31"/>
      <c r="C45" s="32"/>
      <c r="D45" s="33">
        <f>D42+D44</f>
        <v>42582.700000000012</v>
      </c>
      <c r="E45" s="34"/>
      <c r="F45" s="32"/>
    </row>
    <row r="46" spans="1:6" ht="15.75" x14ac:dyDescent="0.2">
      <c r="A46" s="30"/>
      <c r="B46" s="31"/>
      <c r="C46" s="32"/>
      <c r="D46" s="33"/>
      <c r="E46" s="34"/>
      <c r="F46" s="32"/>
    </row>
    <row r="47" spans="1:6" ht="15.75" x14ac:dyDescent="0.2">
      <c r="A47" s="30"/>
      <c r="B47" s="31"/>
      <c r="C47" s="32"/>
      <c r="D47" s="33"/>
      <c r="E47" s="34"/>
      <c r="F47" s="32"/>
    </row>
    <row r="48" spans="1:6" ht="15.75" x14ac:dyDescent="0.2">
      <c r="A48" s="30"/>
      <c r="B48" s="31"/>
      <c r="C48" s="32"/>
      <c r="D48" s="33"/>
      <c r="E48" s="34"/>
      <c r="F48" s="32"/>
    </row>
    <row r="49" spans="1:9" ht="15.75" x14ac:dyDescent="0.2">
      <c r="A49" s="30"/>
      <c r="B49" s="31"/>
      <c r="C49" s="32"/>
      <c r="D49" s="33"/>
      <c r="E49" s="34"/>
      <c r="F49" s="32"/>
    </row>
    <row r="50" spans="1:9" s="56" customFormat="1" ht="15.75" x14ac:dyDescent="0.2">
      <c r="A50" s="54" t="s">
        <v>70</v>
      </c>
      <c r="B50" s="55"/>
      <c r="D50" s="57"/>
      <c r="E50" s="58"/>
    </row>
    <row r="51" spans="1:9" s="56" customFormat="1" ht="15.75" x14ac:dyDescent="0.2">
      <c r="A51" s="59" t="s">
        <v>43</v>
      </c>
      <c r="B51" s="60"/>
      <c r="C51" s="59"/>
      <c r="D51" s="61" t="s">
        <v>24</v>
      </c>
      <c r="E51" s="62" t="s">
        <v>25</v>
      </c>
      <c r="F51" s="62" t="s">
        <v>26</v>
      </c>
      <c r="G51" s="63"/>
      <c r="I51" s="64"/>
    </row>
    <row r="52" spans="1:9" s="56" customFormat="1" x14ac:dyDescent="0.2">
      <c r="A52" s="39" t="s">
        <v>136</v>
      </c>
      <c r="B52" s="37"/>
      <c r="C52" s="35"/>
      <c r="D52" s="65">
        <v>312.69</v>
      </c>
      <c r="E52" s="66">
        <v>3237</v>
      </c>
      <c r="F52" s="39" t="s">
        <v>112</v>
      </c>
      <c r="G52" s="63"/>
      <c r="I52" s="64"/>
    </row>
    <row r="53" spans="1:9" s="56" customFormat="1" ht="15.75" x14ac:dyDescent="0.2">
      <c r="A53" s="59" t="s">
        <v>30</v>
      </c>
      <c r="B53" s="37"/>
      <c r="C53" s="35"/>
      <c r="D53" s="67">
        <f>SUM(D52:D52)</f>
        <v>312.69</v>
      </c>
      <c r="E53" s="66"/>
      <c r="F53" s="35"/>
    </row>
    <row r="54" spans="1:9" ht="15.75" x14ac:dyDescent="0.2">
      <c r="A54" s="30"/>
      <c r="B54" s="31"/>
      <c r="C54" s="32"/>
      <c r="D54" s="33"/>
      <c r="E54" s="34"/>
      <c r="F54" s="32"/>
    </row>
    <row r="55" spans="1:9" ht="15.75" x14ac:dyDescent="0.2">
      <c r="A55" s="30"/>
      <c r="B55" s="31"/>
      <c r="C55" s="32"/>
      <c r="D55" s="33"/>
      <c r="E55" s="34"/>
      <c r="F55" s="32"/>
    </row>
    <row r="56" spans="1:9" ht="15.75" x14ac:dyDescent="0.2">
      <c r="A56" s="30"/>
      <c r="B56" s="20"/>
      <c r="C56" s="32"/>
      <c r="D56" s="33"/>
      <c r="E56" s="34"/>
      <c r="F56" s="32"/>
    </row>
    <row r="57" spans="1:9" x14ac:dyDescent="0.2">
      <c r="B57" s="20"/>
      <c r="G57" s="1"/>
      <c r="I57" s="20"/>
    </row>
    <row r="58" spans="1:9" ht="31.5" x14ac:dyDescent="0.2">
      <c r="A58" s="29" t="s">
        <v>71</v>
      </c>
      <c r="B58" s="20"/>
      <c r="I58" s="20"/>
    </row>
    <row r="59" spans="1:9" ht="15.75" x14ac:dyDescent="0.2">
      <c r="A59" s="6" t="s">
        <v>43</v>
      </c>
      <c r="B59" s="22" t="s">
        <v>24</v>
      </c>
      <c r="C59" s="9" t="s">
        <v>25</v>
      </c>
      <c r="D59" s="9" t="s">
        <v>26</v>
      </c>
    </row>
    <row r="60" spans="1:9" x14ac:dyDescent="0.2">
      <c r="A60" s="10" t="s">
        <v>107</v>
      </c>
      <c r="B60" s="25">
        <v>231062.27</v>
      </c>
      <c r="C60" s="26">
        <v>3111</v>
      </c>
      <c r="D60" s="10" t="s">
        <v>53</v>
      </c>
    </row>
    <row r="61" spans="1:9" x14ac:dyDescent="0.2">
      <c r="A61" s="10"/>
      <c r="B61" s="25">
        <v>225.6</v>
      </c>
      <c r="C61" s="26">
        <v>2312</v>
      </c>
      <c r="D61" s="10" t="s">
        <v>55</v>
      </c>
    </row>
    <row r="62" spans="1:9" x14ac:dyDescent="0.2">
      <c r="A62" s="10" t="s">
        <v>108</v>
      </c>
      <c r="B62" s="19">
        <v>8849.81</v>
      </c>
      <c r="C62" s="53">
        <v>3121</v>
      </c>
      <c r="D62" s="39" t="s">
        <v>54</v>
      </c>
    </row>
    <row r="63" spans="1:9" x14ac:dyDescent="0.2">
      <c r="A63" s="10" t="s">
        <v>109</v>
      </c>
      <c r="B63" s="19">
        <v>300</v>
      </c>
      <c r="C63" s="53">
        <v>3121</v>
      </c>
      <c r="D63" s="39" t="s">
        <v>54</v>
      </c>
    </row>
    <row r="64" spans="1:9" x14ac:dyDescent="0.2">
      <c r="A64" s="10" t="s">
        <v>44</v>
      </c>
      <c r="B64" s="25">
        <v>38125.300000000003</v>
      </c>
      <c r="C64" s="26">
        <v>3132</v>
      </c>
      <c r="D64" s="10" t="s">
        <v>56</v>
      </c>
    </row>
    <row r="65" spans="1:9" s="56" customFormat="1" x14ac:dyDescent="0.2">
      <c r="A65" s="39" t="s">
        <v>60</v>
      </c>
      <c r="B65" s="18">
        <v>5556.38</v>
      </c>
      <c r="C65" s="53">
        <v>3211</v>
      </c>
      <c r="D65" s="39" t="s">
        <v>61</v>
      </c>
      <c r="E65" s="58"/>
    </row>
    <row r="66" spans="1:9" x14ac:dyDescent="0.2">
      <c r="A66" s="10" t="s">
        <v>110</v>
      </c>
      <c r="B66" s="25">
        <v>3518.07</v>
      </c>
      <c r="C66" s="26">
        <v>3212</v>
      </c>
      <c r="D66" s="10" t="s">
        <v>57</v>
      </c>
    </row>
    <row r="67" spans="1:9" x14ac:dyDescent="0.2">
      <c r="A67" s="10" t="s">
        <v>46</v>
      </c>
      <c r="B67" s="25">
        <v>622.52</v>
      </c>
      <c r="C67" s="26">
        <v>3291</v>
      </c>
      <c r="D67" s="10" t="s">
        <v>58</v>
      </c>
    </row>
    <row r="68" spans="1:9" s="17" customFormat="1" ht="15.75" x14ac:dyDescent="0.2">
      <c r="A68" s="6" t="s">
        <v>30</v>
      </c>
      <c r="B68" s="11">
        <f>SUM(B60:B67)</f>
        <v>288259.95</v>
      </c>
      <c r="C68" s="26"/>
      <c r="D68" s="4"/>
      <c r="G68"/>
      <c r="H68"/>
      <c r="I68"/>
    </row>
    <row r="69" spans="1:9" s="17" customFormat="1" x14ac:dyDescent="0.2">
      <c r="A69"/>
      <c r="B69" s="69"/>
      <c r="C69" s="23"/>
      <c r="D69"/>
      <c r="G69"/>
      <c r="H69"/>
      <c r="I69"/>
    </row>
    <row r="70" spans="1:9" s="17" customFormat="1" x14ac:dyDescent="0.2">
      <c r="B70" s="36">
        <v>336</v>
      </c>
      <c r="G70"/>
      <c r="H70"/>
      <c r="I70"/>
    </row>
    <row r="71" spans="1:9" s="17" customFormat="1" x14ac:dyDescent="0.2">
      <c r="A71"/>
      <c r="B71" s="2"/>
      <c r="C71"/>
      <c r="D71" s="3"/>
      <c r="F71"/>
      <c r="G71"/>
      <c r="H71"/>
      <c r="I71"/>
    </row>
    <row r="72" spans="1:9" s="17" customFormat="1" x14ac:dyDescent="0.2">
      <c r="A72"/>
      <c r="B72" s="2"/>
      <c r="C72"/>
      <c r="D72" s="3"/>
      <c r="F72"/>
      <c r="G72"/>
      <c r="H72"/>
      <c r="I72"/>
    </row>
    <row r="73" spans="1:9" s="17" customFormat="1" x14ac:dyDescent="0.2">
      <c r="A73"/>
      <c r="B73" s="2"/>
      <c r="C73"/>
      <c r="D73" s="3"/>
      <c r="F73"/>
      <c r="G73"/>
      <c r="H73"/>
      <c r="I73"/>
    </row>
    <row r="74" spans="1:9" s="17" customFormat="1" x14ac:dyDescent="0.2">
      <c r="A74" s="24" t="s">
        <v>49</v>
      </c>
      <c r="B74" s="21">
        <v>-5911.88</v>
      </c>
      <c r="C74" s="23">
        <v>12319</v>
      </c>
      <c r="D74" s="24" t="s">
        <v>65</v>
      </c>
      <c r="F74" s="20"/>
      <c r="G74"/>
      <c r="H74"/>
      <c r="I74"/>
    </row>
    <row r="75" spans="1:9" s="17" customFormat="1" x14ac:dyDescent="0.2">
      <c r="A75"/>
      <c r="B75" s="2"/>
      <c r="C75"/>
      <c r="D75" s="3"/>
      <c r="F75"/>
      <c r="G75"/>
      <c r="H75"/>
      <c r="I75"/>
    </row>
    <row r="76" spans="1:9" s="17" customFormat="1" x14ac:dyDescent="0.2">
      <c r="A76"/>
      <c r="B76" s="2"/>
      <c r="C76"/>
      <c r="D76" s="3"/>
      <c r="F76" s="20"/>
      <c r="G76"/>
      <c r="H76"/>
      <c r="I76"/>
    </row>
    <row r="78" spans="1:9" x14ac:dyDescent="0.2">
      <c r="D78" s="21"/>
    </row>
    <row r="79" spans="1:9" x14ac:dyDescent="0.2">
      <c r="D79" s="2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B1516-143A-4584-ABB9-2DD9E822FF64}">
  <dimension ref="A1:I71"/>
  <sheetViews>
    <sheetView topLeftCell="A49" zoomScale="90" zoomScaleNormal="90" workbookViewId="0">
      <selection activeCell="D66" sqref="D66"/>
    </sheetView>
  </sheetViews>
  <sheetFormatPr defaultRowHeight="15" x14ac:dyDescent="0.2"/>
  <cols>
    <col min="1" max="1" width="29.33203125" customWidth="1"/>
    <col min="2" max="2" width="11.88671875" style="2" customWidth="1"/>
    <col min="3" max="3" width="12.5546875" customWidth="1"/>
    <col min="4" max="4" width="21.77734375" style="3" customWidth="1"/>
    <col min="5" max="5" width="8.88671875" style="17"/>
    <col min="6" max="6" width="39.21875" customWidth="1"/>
    <col min="8" max="8" width="9.88671875" bestFit="1" customWidth="1"/>
  </cols>
  <sheetData>
    <row r="1" spans="1:6" ht="31.5" x14ac:dyDescent="0.2">
      <c r="A1" s="29" t="s">
        <v>69</v>
      </c>
    </row>
    <row r="2" spans="1:6" ht="15.75" x14ac:dyDescent="0.2">
      <c r="A2" s="6" t="s">
        <v>43</v>
      </c>
      <c r="B2" s="7" t="s">
        <v>0</v>
      </c>
      <c r="C2" s="6" t="s">
        <v>23</v>
      </c>
      <c r="D2" s="8" t="s">
        <v>24</v>
      </c>
      <c r="E2" s="9" t="s">
        <v>25</v>
      </c>
      <c r="F2" s="9" t="s">
        <v>26</v>
      </c>
    </row>
    <row r="3" spans="1:6" x14ac:dyDescent="0.2">
      <c r="A3" s="4" t="s">
        <v>11</v>
      </c>
      <c r="B3" s="5">
        <v>29524210204</v>
      </c>
      <c r="C3" s="4" t="s">
        <v>27</v>
      </c>
      <c r="D3" s="19">
        <v>768.59</v>
      </c>
      <c r="E3" s="14">
        <v>3231</v>
      </c>
      <c r="F3" s="14" t="s">
        <v>31</v>
      </c>
    </row>
    <row r="4" spans="1:6" x14ac:dyDescent="0.2">
      <c r="A4" s="4" t="s">
        <v>20</v>
      </c>
      <c r="B4" s="5">
        <v>30532290707</v>
      </c>
      <c r="C4" s="4" t="s">
        <v>96</v>
      </c>
      <c r="D4" s="18">
        <v>149.4</v>
      </c>
      <c r="E4" s="14">
        <v>3238</v>
      </c>
      <c r="F4" s="14" t="s">
        <v>32</v>
      </c>
    </row>
    <row r="5" spans="1:6" x14ac:dyDescent="0.2">
      <c r="A5" s="4" t="s">
        <v>18</v>
      </c>
      <c r="B5" s="5">
        <v>60536611486</v>
      </c>
      <c r="C5" s="4" t="s">
        <v>27</v>
      </c>
      <c r="D5" s="18">
        <v>881.25</v>
      </c>
      <c r="E5" s="15">
        <v>3237</v>
      </c>
      <c r="F5" s="12" t="s">
        <v>41</v>
      </c>
    </row>
    <row r="6" spans="1:6" x14ac:dyDescent="0.2">
      <c r="A6" s="4" t="s">
        <v>7</v>
      </c>
      <c r="B6" s="5">
        <v>31697199035</v>
      </c>
      <c r="C6" s="4" t="s">
        <v>27</v>
      </c>
      <c r="D6" s="18">
        <v>200.39</v>
      </c>
      <c r="E6" s="14">
        <v>3221</v>
      </c>
      <c r="F6" s="14" t="s">
        <v>35</v>
      </c>
    </row>
    <row r="7" spans="1:6" x14ac:dyDescent="0.2">
      <c r="A7" s="4"/>
      <c r="B7" s="5"/>
      <c r="C7" s="4"/>
      <c r="D7" s="18">
        <v>1656.25</v>
      </c>
      <c r="E7" s="15">
        <v>3235</v>
      </c>
      <c r="F7" s="10" t="s">
        <v>38</v>
      </c>
    </row>
    <row r="8" spans="1:6" x14ac:dyDescent="0.2">
      <c r="A8" s="4"/>
      <c r="B8" s="5"/>
      <c r="C8" s="4"/>
      <c r="D8" s="18">
        <v>500</v>
      </c>
      <c r="E8" s="14">
        <v>3238</v>
      </c>
      <c r="F8" s="14" t="s">
        <v>32</v>
      </c>
    </row>
    <row r="9" spans="1:6" ht="35.25" customHeight="1" x14ac:dyDescent="0.2">
      <c r="A9" s="10" t="s">
        <v>119</v>
      </c>
      <c r="B9" s="5"/>
      <c r="C9" s="4" t="s">
        <v>120</v>
      </c>
      <c r="D9" s="18">
        <v>6155</v>
      </c>
      <c r="E9" s="15">
        <v>3213</v>
      </c>
      <c r="F9" s="10" t="s">
        <v>68</v>
      </c>
    </row>
    <row r="10" spans="1:6" x14ac:dyDescent="0.2">
      <c r="A10" s="4" t="s">
        <v>14</v>
      </c>
      <c r="B10" s="5">
        <v>48197173493</v>
      </c>
      <c r="C10" s="4" t="s">
        <v>27</v>
      </c>
      <c r="D10" s="18">
        <v>13976.06</v>
      </c>
      <c r="E10" s="15">
        <v>3235</v>
      </c>
      <c r="F10" s="4" t="s">
        <v>38</v>
      </c>
    </row>
    <row r="11" spans="1:6" x14ac:dyDescent="0.2">
      <c r="A11" s="4"/>
      <c r="B11" s="5"/>
      <c r="C11" s="4"/>
      <c r="D11" s="18">
        <v>7722.81</v>
      </c>
      <c r="E11" s="14">
        <v>3239</v>
      </c>
      <c r="F11" s="14" t="s">
        <v>36</v>
      </c>
    </row>
    <row r="12" spans="1:6" x14ac:dyDescent="0.2">
      <c r="A12" s="4" t="s">
        <v>121</v>
      </c>
      <c r="B12" s="5"/>
      <c r="C12" s="4" t="s">
        <v>122</v>
      </c>
      <c r="D12" s="18">
        <v>7011</v>
      </c>
      <c r="E12" s="14">
        <v>3213</v>
      </c>
      <c r="F12" s="14" t="s">
        <v>68</v>
      </c>
    </row>
    <row r="13" spans="1:6" x14ac:dyDescent="0.2">
      <c r="A13" s="4" t="s">
        <v>76</v>
      </c>
      <c r="B13" s="5">
        <v>11578972258</v>
      </c>
      <c r="C13" s="4" t="s">
        <v>27</v>
      </c>
      <c r="D13" s="18">
        <v>11948.54</v>
      </c>
      <c r="E13" s="14">
        <v>3211</v>
      </c>
      <c r="F13" s="14" t="s">
        <v>34</v>
      </c>
    </row>
    <row r="14" spans="1:6" x14ac:dyDescent="0.2">
      <c r="A14" s="4"/>
      <c r="B14" s="5"/>
      <c r="C14" s="4"/>
      <c r="D14" s="18">
        <v>460.84</v>
      </c>
      <c r="E14" s="14">
        <v>3241</v>
      </c>
      <c r="F14" s="14" t="s">
        <v>123</v>
      </c>
    </row>
    <row r="15" spans="1:6" x14ac:dyDescent="0.2">
      <c r="A15" s="4" t="s">
        <v>22</v>
      </c>
      <c r="B15" s="5">
        <v>85821130368</v>
      </c>
      <c r="C15" s="4" t="s">
        <v>27</v>
      </c>
      <c r="D15" s="18">
        <v>11.95</v>
      </c>
      <c r="E15" s="15">
        <v>3299</v>
      </c>
      <c r="F15" s="12" t="s">
        <v>42</v>
      </c>
    </row>
    <row r="16" spans="1:6" ht="15" customHeight="1" x14ac:dyDescent="0.2">
      <c r="A16" s="4" t="s">
        <v>13</v>
      </c>
      <c r="B16" s="5">
        <v>68419124305</v>
      </c>
      <c r="C16" s="4" t="s">
        <v>27</v>
      </c>
      <c r="D16" s="18">
        <v>31.86</v>
      </c>
      <c r="E16" s="15">
        <v>3234</v>
      </c>
      <c r="F16" s="12" t="s">
        <v>39</v>
      </c>
    </row>
    <row r="17" spans="1:8" ht="15" customHeight="1" x14ac:dyDescent="0.2">
      <c r="A17" s="4" t="s">
        <v>10</v>
      </c>
      <c r="B17" s="5">
        <v>81793146560</v>
      </c>
      <c r="C17" s="4" t="s">
        <v>27</v>
      </c>
      <c r="D17" s="18">
        <v>320.7</v>
      </c>
      <c r="E17" s="14">
        <v>3231</v>
      </c>
      <c r="F17" s="14" t="s">
        <v>31</v>
      </c>
    </row>
    <row r="18" spans="1:8" ht="15" customHeight="1" x14ac:dyDescent="0.2">
      <c r="A18" s="10" t="s">
        <v>77</v>
      </c>
      <c r="B18" s="5">
        <v>87311810356</v>
      </c>
      <c r="C18" s="4" t="s">
        <v>27</v>
      </c>
      <c r="D18" s="18">
        <v>52.9</v>
      </c>
      <c r="E18" s="14">
        <v>3231</v>
      </c>
      <c r="F18" s="14" t="s">
        <v>31</v>
      </c>
    </row>
    <row r="19" spans="1:8" ht="15" customHeight="1" x14ac:dyDescent="0.2">
      <c r="A19" s="10" t="s">
        <v>124</v>
      </c>
      <c r="B19" s="5">
        <v>90255354200</v>
      </c>
      <c r="C19" s="4" t="s">
        <v>27</v>
      </c>
      <c r="D19" s="18">
        <v>53.08</v>
      </c>
      <c r="E19" s="14">
        <v>3213</v>
      </c>
      <c r="F19" s="14" t="s">
        <v>68</v>
      </c>
    </row>
    <row r="20" spans="1:8" ht="30" x14ac:dyDescent="0.2">
      <c r="A20" s="4" t="s">
        <v>3</v>
      </c>
      <c r="B20" s="5">
        <v>80572192786</v>
      </c>
      <c r="C20" s="4" t="s">
        <v>27</v>
      </c>
      <c r="D20" s="18">
        <v>58.79</v>
      </c>
      <c r="E20" s="16">
        <v>3212</v>
      </c>
      <c r="F20" s="12" t="s">
        <v>37</v>
      </c>
    </row>
    <row r="21" spans="1:8" x14ac:dyDescent="0.2">
      <c r="A21" s="10" t="s">
        <v>101</v>
      </c>
      <c r="B21" s="5">
        <v>27759560625</v>
      </c>
      <c r="C21" s="4" t="s">
        <v>27</v>
      </c>
      <c r="D21" s="18">
        <v>152.88999999999999</v>
      </c>
      <c r="E21" s="14">
        <v>3223</v>
      </c>
      <c r="F21" s="14" t="s">
        <v>33</v>
      </c>
      <c r="G21" s="24"/>
    </row>
    <row r="22" spans="1:8" x14ac:dyDescent="0.2">
      <c r="A22" s="4" t="s">
        <v>21</v>
      </c>
      <c r="B22" s="5">
        <v>86321161015</v>
      </c>
      <c r="C22" s="4" t="s">
        <v>27</v>
      </c>
      <c r="D22" s="19">
        <v>2187.5</v>
      </c>
      <c r="E22" s="14">
        <v>3238</v>
      </c>
      <c r="F22" s="14" t="s">
        <v>32</v>
      </c>
    </row>
    <row r="23" spans="1:8" x14ac:dyDescent="0.2">
      <c r="A23" s="4" t="s">
        <v>19</v>
      </c>
      <c r="B23" s="5">
        <v>59143170280</v>
      </c>
      <c r="C23" s="4" t="s">
        <v>29</v>
      </c>
      <c r="D23" s="18">
        <v>637.5</v>
      </c>
      <c r="E23" s="14">
        <v>3238</v>
      </c>
      <c r="F23" s="14" t="s">
        <v>32</v>
      </c>
    </row>
    <row r="24" spans="1:8" x14ac:dyDescent="0.2">
      <c r="A24" s="10" t="s">
        <v>81</v>
      </c>
      <c r="B24" s="5">
        <v>64546066176</v>
      </c>
      <c r="C24" s="10" t="s">
        <v>27</v>
      </c>
      <c r="D24" s="18">
        <v>60</v>
      </c>
      <c r="E24" s="14">
        <v>3233</v>
      </c>
      <c r="F24" s="14" t="s">
        <v>82</v>
      </c>
    </row>
    <row r="25" spans="1:8" ht="30" x14ac:dyDescent="0.2">
      <c r="A25" s="10" t="s">
        <v>84</v>
      </c>
      <c r="B25" s="5"/>
      <c r="C25" s="10" t="s">
        <v>125</v>
      </c>
      <c r="D25" s="41">
        <v>5783.8</v>
      </c>
      <c r="E25" s="14">
        <v>3213</v>
      </c>
      <c r="F25" s="14" t="s">
        <v>68</v>
      </c>
      <c r="H25" s="56"/>
    </row>
    <row r="26" spans="1:8" x14ac:dyDescent="0.2">
      <c r="A26" s="4" t="s">
        <v>12</v>
      </c>
      <c r="B26" s="5">
        <v>20142998436</v>
      </c>
      <c r="C26" s="4" t="s">
        <v>27</v>
      </c>
      <c r="D26" s="19">
        <v>822.5</v>
      </c>
      <c r="E26" s="16">
        <v>3232</v>
      </c>
      <c r="F26" s="12" t="s">
        <v>40</v>
      </c>
      <c r="H26" s="56"/>
    </row>
    <row r="27" spans="1:8" x14ac:dyDescent="0.2">
      <c r="A27" s="4"/>
      <c r="B27" s="5"/>
      <c r="C27" s="4"/>
      <c r="D27" s="19">
        <v>998.61</v>
      </c>
      <c r="E27" s="16">
        <v>4222</v>
      </c>
      <c r="F27" s="12" t="s">
        <v>126</v>
      </c>
      <c r="H27" s="64"/>
    </row>
    <row r="28" spans="1:8" ht="30" x14ac:dyDescent="0.2">
      <c r="A28" s="4" t="s">
        <v>127</v>
      </c>
      <c r="B28" s="5">
        <v>99944170669</v>
      </c>
      <c r="C28" s="4" t="s">
        <v>27</v>
      </c>
      <c r="D28" s="41">
        <v>90</v>
      </c>
      <c r="E28" s="14">
        <v>3213</v>
      </c>
      <c r="F28" s="14" t="s">
        <v>68</v>
      </c>
      <c r="H28" s="56"/>
    </row>
    <row r="29" spans="1:8" ht="42" customHeight="1" x14ac:dyDescent="0.2">
      <c r="A29" s="4" t="s">
        <v>128</v>
      </c>
      <c r="B29" s="5"/>
      <c r="C29" s="10" t="s">
        <v>129</v>
      </c>
      <c r="D29" s="19">
        <v>424.79</v>
      </c>
      <c r="E29" s="14">
        <v>3293</v>
      </c>
      <c r="F29" s="14" t="s">
        <v>64</v>
      </c>
      <c r="H29" s="64"/>
    </row>
    <row r="30" spans="1:8" ht="30" x14ac:dyDescent="0.2">
      <c r="A30" s="4" t="s">
        <v>130</v>
      </c>
      <c r="B30" s="5">
        <v>63682958051</v>
      </c>
      <c r="C30" s="4" t="s">
        <v>27</v>
      </c>
      <c r="D30" s="19">
        <v>1580.56</v>
      </c>
      <c r="E30" s="16">
        <v>4221</v>
      </c>
      <c r="F30" s="10" t="s">
        <v>104</v>
      </c>
      <c r="H30" s="64"/>
    </row>
    <row r="31" spans="1:8" ht="30" x14ac:dyDescent="0.2">
      <c r="A31" s="45" t="s">
        <v>4</v>
      </c>
      <c r="B31" s="46">
        <v>82031999604</v>
      </c>
      <c r="C31" s="45" t="s">
        <v>27</v>
      </c>
      <c r="D31" s="43">
        <v>260.12</v>
      </c>
      <c r="E31" s="16">
        <v>3212</v>
      </c>
      <c r="F31" s="12" t="s">
        <v>37</v>
      </c>
      <c r="H31" s="56"/>
    </row>
    <row r="32" spans="1:8" ht="15.75" x14ac:dyDescent="0.2">
      <c r="A32" s="6" t="s">
        <v>30</v>
      </c>
      <c r="B32" s="5"/>
      <c r="C32" s="4"/>
      <c r="D32" s="67">
        <f>SUM(D3:D31)</f>
        <v>64957.68</v>
      </c>
      <c r="E32" s="15"/>
      <c r="F32" s="4"/>
      <c r="H32" s="64"/>
    </row>
    <row r="33" spans="1:9" ht="30" x14ac:dyDescent="0.2">
      <c r="A33" s="10" t="s">
        <v>131</v>
      </c>
      <c r="B33" s="5">
        <v>82031999604</v>
      </c>
      <c r="C33" s="4" t="s">
        <v>27</v>
      </c>
      <c r="D33" s="70">
        <v>3.98</v>
      </c>
      <c r="E33" s="15">
        <v>3231</v>
      </c>
      <c r="F33" s="10" t="s">
        <v>31</v>
      </c>
      <c r="H33" s="64"/>
    </row>
    <row r="34" spans="1:9" x14ac:dyDescent="0.2">
      <c r="A34" s="10" t="s">
        <v>133</v>
      </c>
      <c r="B34" s="5"/>
      <c r="C34" s="4"/>
      <c r="D34" s="70">
        <v>248.52</v>
      </c>
      <c r="E34" s="15">
        <v>3293</v>
      </c>
      <c r="F34" s="10" t="s">
        <v>64</v>
      </c>
    </row>
    <row r="35" spans="1:9" x14ac:dyDescent="0.2">
      <c r="A35" s="10" t="s">
        <v>132</v>
      </c>
      <c r="B35" s="5"/>
      <c r="C35" s="4"/>
      <c r="D35" s="70">
        <v>38</v>
      </c>
      <c r="E35" s="15">
        <v>3239</v>
      </c>
      <c r="F35" s="10" t="s">
        <v>36</v>
      </c>
    </row>
    <row r="36" spans="1:9" ht="15.75" x14ac:dyDescent="0.2">
      <c r="A36" s="6" t="s">
        <v>30</v>
      </c>
      <c r="B36" s="5"/>
      <c r="C36" s="4"/>
      <c r="D36" s="11">
        <f>SUM(D33:D35)</f>
        <v>290.5</v>
      </c>
      <c r="E36" s="15"/>
      <c r="F36" s="4"/>
    </row>
    <row r="37" spans="1:9" ht="15.75" x14ac:dyDescent="0.2">
      <c r="A37" s="30" t="s">
        <v>87</v>
      </c>
      <c r="B37" s="31"/>
      <c r="C37" s="32"/>
      <c r="D37" s="33">
        <f>D32+D36</f>
        <v>65248.18</v>
      </c>
      <c r="E37" s="34"/>
      <c r="F37" s="32"/>
    </row>
    <row r="38" spans="1:9" ht="15.75" x14ac:dyDescent="0.2">
      <c r="A38" s="30"/>
      <c r="B38" s="31"/>
      <c r="C38" s="32"/>
      <c r="D38" s="33"/>
      <c r="E38" s="34"/>
      <c r="F38" s="32"/>
    </row>
    <row r="39" spans="1:9" ht="15.75" x14ac:dyDescent="0.2">
      <c r="A39" s="30"/>
      <c r="B39" s="31"/>
      <c r="C39" s="32"/>
      <c r="D39" s="33"/>
      <c r="E39" s="34"/>
      <c r="F39" s="32"/>
    </row>
    <row r="40" spans="1:9" ht="15.75" x14ac:dyDescent="0.2">
      <c r="A40" s="30"/>
      <c r="B40" s="31"/>
      <c r="C40" s="32"/>
      <c r="D40" s="33"/>
      <c r="E40" s="34"/>
      <c r="F40" s="32"/>
    </row>
    <row r="41" spans="1:9" ht="15.75" x14ac:dyDescent="0.2">
      <c r="A41" s="30"/>
      <c r="B41" s="31"/>
      <c r="C41" s="32"/>
      <c r="D41" s="33"/>
      <c r="E41" s="34"/>
      <c r="F41" s="32"/>
    </row>
    <row r="42" spans="1:9" s="56" customFormat="1" ht="15.75" x14ac:dyDescent="0.2">
      <c r="A42" s="54" t="s">
        <v>70</v>
      </c>
      <c r="B42" s="55"/>
      <c r="D42" s="57"/>
      <c r="E42" s="58"/>
    </row>
    <row r="43" spans="1:9" s="56" customFormat="1" ht="15.75" x14ac:dyDescent="0.2">
      <c r="A43" s="59" t="s">
        <v>43</v>
      </c>
      <c r="B43" s="60"/>
      <c r="C43" s="59"/>
      <c r="D43" s="61" t="s">
        <v>24</v>
      </c>
      <c r="E43" s="62" t="s">
        <v>25</v>
      </c>
      <c r="F43" s="62" t="s">
        <v>26</v>
      </c>
      <c r="G43" s="63"/>
      <c r="I43" s="64"/>
    </row>
    <row r="44" spans="1:9" x14ac:dyDescent="0.2">
      <c r="A44" s="10" t="s">
        <v>135</v>
      </c>
      <c r="B44" s="5"/>
      <c r="C44" s="4"/>
      <c r="D44" s="47">
        <v>9209.4</v>
      </c>
      <c r="E44" s="15">
        <v>3237</v>
      </c>
      <c r="F44" s="10" t="s">
        <v>90</v>
      </c>
      <c r="G44" s="1"/>
      <c r="I44" s="20"/>
    </row>
    <row r="45" spans="1:9" s="56" customFormat="1" ht="15.75" x14ac:dyDescent="0.2">
      <c r="A45" s="59" t="s">
        <v>30</v>
      </c>
      <c r="B45" s="37"/>
      <c r="C45" s="35"/>
      <c r="D45" s="67">
        <f>SUM(D44:D44)</f>
        <v>9209.4</v>
      </c>
      <c r="E45" s="66"/>
      <c r="F45" s="35"/>
    </row>
    <row r="46" spans="1:9" ht="15.75" x14ac:dyDescent="0.2">
      <c r="A46" s="30"/>
      <c r="B46" s="31"/>
      <c r="C46" s="32"/>
      <c r="D46" s="33"/>
      <c r="E46" s="34"/>
      <c r="F46" s="32"/>
    </row>
    <row r="47" spans="1:9" ht="15.75" x14ac:dyDescent="0.2">
      <c r="A47" s="30"/>
      <c r="B47" s="31"/>
      <c r="C47" s="32"/>
      <c r="D47" s="33"/>
      <c r="E47" s="34"/>
      <c r="F47" s="32"/>
    </row>
    <row r="48" spans="1:9" ht="15.75" x14ac:dyDescent="0.2">
      <c r="A48" s="30"/>
      <c r="B48" s="20"/>
      <c r="C48" s="32"/>
      <c r="D48" s="33"/>
      <c r="E48" s="34"/>
      <c r="F48" s="32"/>
    </row>
    <row r="49" spans="1:9" x14ac:dyDescent="0.2">
      <c r="B49" s="20"/>
      <c r="G49" s="1"/>
      <c r="I49" s="20"/>
    </row>
    <row r="50" spans="1:9" ht="31.5" x14ac:dyDescent="0.2">
      <c r="A50" s="29" t="s">
        <v>71</v>
      </c>
      <c r="B50" s="20"/>
      <c r="I50" s="20"/>
    </row>
    <row r="51" spans="1:9" ht="15.75" x14ac:dyDescent="0.2">
      <c r="A51" s="6" t="s">
        <v>43</v>
      </c>
      <c r="B51" s="22" t="s">
        <v>24</v>
      </c>
      <c r="C51" s="9" t="s">
        <v>25</v>
      </c>
      <c r="D51" s="9" t="s">
        <v>26</v>
      </c>
    </row>
    <row r="52" spans="1:9" x14ac:dyDescent="0.2">
      <c r="A52" s="10" t="s">
        <v>162</v>
      </c>
      <c r="B52" s="19">
        <v>216723.1</v>
      </c>
      <c r="C52" s="26">
        <v>3111</v>
      </c>
      <c r="D52" s="10" t="s">
        <v>53</v>
      </c>
    </row>
    <row r="53" spans="1:9" ht="30" x14ac:dyDescent="0.2">
      <c r="A53" s="10"/>
      <c r="B53" s="19">
        <v>581.01</v>
      </c>
      <c r="C53" s="26">
        <v>2312</v>
      </c>
      <c r="D53" s="10" t="s">
        <v>55</v>
      </c>
    </row>
    <row r="54" spans="1:9" ht="21" customHeight="1" x14ac:dyDescent="0.2">
      <c r="A54" s="10" t="s">
        <v>108</v>
      </c>
      <c r="B54" s="19">
        <v>699.87</v>
      </c>
      <c r="C54" s="53">
        <v>3121</v>
      </c>
      <c r="D54" s="39" t="s">
        <v>54</v>
      </c>
    </row>
    <row r="55" spans="1:9" ht="16.5" customHeight="1" x14ac:dyDescent="0.2">
      <c r="A55" s="10" t="s">
        <v>51</v>
      </c>
      <c r="B55" s="19">
        <v>441.44</v>
      </c>
      <c r="C55" s="53">
        <v>3121</v>
      </c>
      <c r="D55" s="39" t="s">
        <v>54</v>
      </c>
    </row>
    <row r="56" spans="1:9" ht="30" x14ac:dyDescent="0.2">
      <c r="A56" s="10" t="s">
        <v>44</v>
      </c>
      <c r="B56" s="19">
        <v>35759.269999999997</v>
      </c>
      <c r="C56" s="26">
        <v>3132</v>
      </c>
      <c r="D56" s="10" t="s">
        <v>56</v>
      </c>
    </row>
    <row r="57" spans="1:9" s="56" customFormat="1" x14ac:dyDescent="0.2">
      <c r="A57" s="39" t="s">
        <v>60</v>
      </c>
      <c r="B57" s="18">
        <f>19498.6</f>
        <v>19498.599999999999</v>
      </c>
      <c r="C57" s="53">
        <v>3211</v>
      </c>
      <c r="D57" s="39" t="s">
        <v>61</v>
      </c>
      <c r="E57" s="58"/>
    </row>
    <row r="58" spans="1:9" x14ac:dyDescent="0.2">
      <c r="A58" s="10" t="s">
        <v>110</v>
      </c>
      <c r="B58" s="19">
        <v>3658.92</v>
      </c>
      <c r="C58" s="26">
        <v>3212</v>
      </c>
      <c r="D58" s="10" t="s">
        <v>57</v>
      </c>
    </row>
    <row r="59" spans="1:9" ht="30" x14ac:dyDescent="0.2">
      <c r="A59" s="10" t="s">
        <v>134</v>
      </c>
      <c r="B59" s="19">
        <v>622.52</v>
      </c>
      <c r="C59" s="26">
        <v>3291</v>
      </c>
      <c r="D59" s="10" t="s">
        <v>58</v>
      </c>
    </row>
    <row r="60" spans="1:9" s="17" customFormat="1" ht="15.75" x14ac:dyDescent="0.2">
      <c r="A60" s="6" t="s">
        <v>30</v>
      </c>
      <c r="B60" s="11">
        <f>SUM(B52:B59)</f>
        <v>277984.73</v>
      </c>
      <c r="C60" s="26"/>
      <c r="D60" s="4"/>
      <c r="G60"/>
      <c r="H60"/>
      <c r="I60"/>
    </row>
    <row r="61" spans="1:9" s="17" customFormat="1" x14ac:dyDescent="0.2">
      <c r="A61"/>
      <c r="B61" s="69"/>
      <c r="C61" s="23"/>
      <c r="D61"/>
      <c r="G61"/>
      <c r="H61"/>
      <c r="I61"/>
    </row>
    <row r="62" spans="1:9" s="17" customFormat="1" x14ac:dyDescent="0.2">
      <c r="B62" s="36"/>
      <c r="G62"/>
      <c r="H62"/>
      <c r="I62"/>
    </row>
    <row r="63" spans="1:9" s="17" customFormat="1" x14ac:dyDescent="0.2">
      <c r="A63"/>
      <c r="B63" s="2"/>
      <c r="C63"/>
      <c r="D63" s="3"/>
      <c r="F63"/>
      <c r="G63"/>
      <c r="H63"/>
      <c r="I63"/>
    </row>
    <row r="64" spans="1:9" s="17" customFormat="1" x14ac:dyDescent="0.2">
      <c r="A64"/>
      <c r="B64" s="2"/>
      <c r="C64"/>
      <c r="D64" s="3"/>
      <c r="F64"/>
      <c r="G64"/>
      <c r="H64"/>
      <c r="I64"/>
    </row>
    <row r="65" spans="1:9" s="17" customFormat="1" x14ac:dyDescent="0.2">
      <c r="A65"/>
      <c r="B65" s="2"/>
      <c r="C65"/>
      <c r="D65" s="3"/>
      <c r="F65"/>
      <c r="G65"/>
      <c r="H65"/>
      <c r="I65"/>
    </row>
    <row r="66" spans="1:9" s="17" customFormat="1" ht="30" x14ac:dyDescent="0.2">
      <c r="A66" s="24" t="s">
        <v>49</v>
      </c>
      <c r="B66" s="21">
        <v>-1378.82</v>
      </c>
      <c r="C66" s="23">
        <v>12319</v>
      </c>
      <c r="D66" s="24" t="s">
        <v>65</v>
      </c>
      <c r="F66" s="20"/>
      <c r="G66"/>
      <c r="H66"/>
      <c r="I66"/>
    </row>
    <row r="67" spans="1:9" s="17" customFormat="1" x14ac:dyDescent="0.2">
      <c r="A67"/>
      <c r="B67" s="2"/>
      <c r="C67"/>
      <c r="D67" s="3"/>
      <c r="F67"/>
      <c r="G67"/>
      <c r="H67"/>
      <c r="I67"/>
    </row>
    <row r="68" spans="1:9" s="17" customFormat="1" x14ac:dyDescent="0.2">
      <c r="A68"/>
      <c r="B68" s="2"/>
      <c r="C68"/>
      <c r="D68" s="3"/>
      <c r="F68" s="20"/>
      <c r="G68"/>
      <c r="H68"/>
      <c r="I68"/>
    </row>
    <row r="70" spans="1:9" x14ac:dyDescent="0.2">
      <c r="D70" s="21"/>
    </row>
    <row r="71" spans="1:9" x14ac:dyDescent="0.2">
      <c r="D71" s="2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441E4-10C8-4E6A-902B-2A6F37BDBD89}">
  <dimension ref="A1:I83"/>
  <sheetViews>
    <sheetView topLeftCell="A49" zoomScale="90" zoomScaleNormal="90" workbookViewId="0">
      <selection activeCell="A65" sqref="A65"/>
    </sheetView>
  </sheetViews>
  <sheetFormatPr defaultRowHeight="15" x14ac:dyDescent="0.2"/>
  <cols>
    <col min="1" max="1" width="29.77734375" customWidth="1"/>
    <col min="2" max="2" width="11.88671875" style="2" customWidth="1"/>
    <col min="3" max="3" width="12.5546875" customWidth="1"/>
    <col min="4" max="4" width="21.77734375" style="3" customWidth="1"/>
    <col min="5" max="5" width="8.88671875" style="17"/>
    <col min="6" max="6" width="39.21875" customWidth="1"/>
    <col min="7" max="7" width="22" customWidth="1"/>
    <col min="8" max="8" width="9.88671875" bestFit="1" customWidth="1"/>
  </cols>
  <sheetData>
    <row r="1" spans="1:7" ht="31.5" x14ac:dyDescent="0.2">
      <c r="A1" s="29" t="s">
        <v>69</v>
      </c>
    </row>
    <row r="2" spans="1:7" ht="15.75" x14ac:dyDescent="0.2">
      <c r="A2" s="6" t="s">
        <v>43</v>
      </c>
      <c r="B2" s="7" t="s">
        <v>0</v>
      </c>
      <c r="C2" s="6" t="s">
        <v>23</v>
      </c>
      <c r="D2" s="8" t="s">
        <v>24</v>
      </c>
      <c r="E2" s="9" t="s">
        <v>25</v>
      </c>
      <c r="F2" s="9" t="s">
        <v>26</v>
      </c>
    </row>
    <row r="3" spans="1:7" s="56" customFormat="1" x14ac:dyDescent="0.2">
      <c r="A3" s="35" t="s">
        <v>11</v>
      </c>
      <c r="B3" s="37">
        <v>29524210204</v>
      </c>
      <c r="C3" s="35" t="s">
        <v>27</v>
      </c>
      <c r="D3" s="19">
        <v>768.59</v>
      </c>
      <c r="E3" s="13">
        <v>3231</v>
      </c>
      <c r="F3" s="13" t="s">
        <v>31</v>
      </c>
    </row>
    <row r="4" spans="1:7" s="56" customFormat="1" x14ac:dyDescent="0.2">
      <c r="A4" s="35" t="s">
        <v>20</v>
      </c>
      <c r="B4" s="37">
        <v>30532290707</v>
      </c>
      <c r="C4" s="35" t="s">
        <v>96</v>
      </c>
      <c r="D4" s="18">
        <v>149.4</v>
      </c>
      <c r="E4" s="13">
        <v>3238</v>
      </c>
      <c r="F4" s="13" t="s">
        <v>32</v>
      </c>
    </row>
    <row r="5" spans="1:7" s="56" customFormat="1" x14ac:dyDescent="0.2">
      <c r="A5" s="35"/>
      <c r="B5" s="37"/>
      <c r="C5" s="35"/>
      <c r="D5" s="18">
        <v>977.5</v>
      </c>
      <c r="E5" s="13">
        <v>4221</v>
      </c>
      <c r="F5" s="13" t="s">
        <v>104</v>
      </c>
      <c r="G5" s="74" t="s">
        <v>114</v>
      </c>
    </row>
    <row r="6" spans="1:7" s="56" customFormat="1" x14ac:dyDescent="0.2">
      <c r="A6" s="35" t="s">
        <v>18</v>
      </c>
      <c r="B6" s="37">
        <v>60536611486</v>
      </c>
      <c r="C6" s="35" t="s">
        <v>27</v>
      </c>
      <c r="D6" s="18">
        <v>881.25</v>
      </c>
      <c r="E6" s="66">
        <v>3237</v>
      </c>
      <c r="F6" s="52" t="s">
        <v>41</v>
      </c>
    </row>
    <row r="7" spans="1:7" s="56" customFormat="1" x14ac:dyDescent="0.2">
      <c r="A7" s="35" t="s">
        <v>97</v>
      </c>
      <c r="B7" s="37">
        <v>52277663197</v>
      </c>
      <c r="C7" s="35" t="s">
        <v>27</v>
      </c>
      <c r="D7" s="18">
        <v>1072.5999999999999</v>
      </c>
      <c r="E7" s="66">
        <v>3235</v>
      </c>
      <c r="F7" s="52" t="s">
        <v>38</v>
      </c>
    </row>
    <row r="8" spans="1:7" s="56" customFormat="1" x14ac:dyDescent="0.2">
      <c r="A8" s="35" t="s">
        <v>7</v>
      </c>
      <c r="B8" s="37">
        <v>31697199035</v>
      </c>
      <c r="C8" s="35" t="s">
        <v>27</v>
      </c>
      <c r="D8" s="18">
        <v>718.1</v>
      </c>
      <c r="E8" s="13">
        <v>4222</v>
      </c>
      <c r="F8" s="13" t="s">
        <v>126</v>
      </c>
      <c r="G8" s="56" t="s">
        <v>152</v>
      </c>
    </row>
    <row r="9" spans="1:7" s="56" customFormat="1" x14ac:dyDescent="0.2">
      <c r="A9" s="35"/>
      <c r="B9" s="37"/>
      <c r="C9" s="35"/>
      <c r="D9" s="18">
        <v>1656.25</v>
      </c>
      <c r="E9" s="66">
        <v>3235</v>
      </c>
      <c r="F9" s="39" t="s">
        <v>38</v>
      </c>
    </row>
    <row r="10" spans="1:7" s="56" customFormat="1" x14ac:dyDescent="0.2">
      <c r="A10" s="35"/>
      <c r="B10" s="37"/>
      <c r="C10" s="35"/>
      <c r="D10" s="18">
        <v>500</v>
      </c>
      <c r="E10" s="13">
        <v>3238</v>
      </c>
      <c r="F10" s="13" t="s">
        <v>32</v>
      </c>
    </row>
    <row r="11" spans="1:7" s="56" customFormat="1" x14ac:dyDescent="0.2">
      <c r="A11" s="39" t="s">
        <v>148</v>
      </c>
      <c r="B11" s="37">
        <v>80848401890</v>
      </c>
      <c r="C11" s="39" t="s">
        <v>27</v>
      </c>
      <c r="D11" s="18">
        <v>1353.81</v>
      </c>
      <c r="E11" s="13">
        <v>3236</v>
      </c>
      <c r="F11" s="13" t="s">
        <v>149</v>
      </c>
    </row>
    <row r="12" spans="1:7" s="56" customFormat="1" x14ac:dyDescent="0.2">
      <c r="A12" s="39" t="s">
        <v>75</v>
      </c>
      <c r="B12" s="37">
        <v>79069474349</v>
      </c>
      <c r="C12" s="35" t="s">
        <v>27</v>
      </c>
      <c r="D12" s="18">
        <v>173.8</v>
      </c>
      <c r="E12" s="66">
        <v>3231</v>
      </c>
      <c r="F12" s="39" t="s">
        <v>31</v>
      </c>
    </row>
    <row r="13" spans="1:7" s="56" customFormat="1" ht="18" customHeight="1" x14ac:dyDescent="0.2">
      <c r="A13" s="35" t="s">
        <v>14</v>
      </c>
      <c r="B13" s="37">
        <v>48197173493</v>
      </c>
      <c r="C13" s="35" t="s">
        <v>27</v>
      </c>
      <c r="D13" s="18">
        <f>13901.06+37.5</f>
        <v>13938.56</v>
      </c>
      <c r="E13" s="66">
        <v>3235</v>
      </c>
      <c r="F13" s="35" t="s">
        <v>38</v>
      </c>
    </row>
    <row r="14" spans="1:7" s="56" customFormat="1" x14ac:dyDescent="0.2">
      <c r="A14" s="35"/>
      <c r="B14" s="37"/>
      <c r="C14" s="35"/>
      <c r="D14" s="18">
        <v>7722.81</v>
      </c>
      <c r="E14" s="13">
        <v>3239</v>
      </c>
      <c r="F14" s="13" t="s">
        <v>36</v>
      </c>
    </row>
    <row r="15" spans="1:7" s="56" customFormat="1" x14ac:dyDescent="0.2">
      <c r="A15" s="35" t="s">
        <v>121</v>
      </c>
      <c r="B15" s="37"/>
      <c r="C15" s="35" t="s">
        <v>122</v>
      </c>
      <c r="D15" s="18">
        <v>2337</v>
      </c>
      <c r="E15" s="13">
        <v>3213</v>
      </c>
      <c r="F15" s="13" t="s">
        <v>68</v>
      </c>
    </row>
    <row r="16" spans="1:7" s="56" customFormat="1" x14ac:dyDescent="0.2">
      <c r="A16" s="39" t="s">
        <v>141</v>
      </c>
      <c r="B16" s="37"/>
      <c r="C16" s="35" t="s">
        <v>120</v>
      </c>
      <c r="D16" s="18">
        <v>10500</v>
      </c>
      <c r="E16" s="13">
        <v>3213</v>
      </c>
      <c r="F16" s="13" t="s">
        <v>68</v>
      </c>
    </row>
    <row r="17" spans="1:7" s="56" customFormat="1" x14ac:dyDescent="0.2">
      <c r="A17" s="35" t="s">
        <v>76</v>
      </c>
      <c r="B17" s="37">
        <v>11578972258</v>
      </c>
      <c r="C17" s="35" t="s">
        <v>27</v>
      </c>
      <c r="D17" s="18">
        <v>4812.58</v>
      </c>
      <c r="E17" s="13">
        <v>3211</v>
      </c>
      <c r="F17" s="13" t="s">
        <v>34</v>
      </c>
    </row>
    <row r="18" spans="1:7" s="56" customFormat="1" x14ac:dyDescent="0.2">
      <c r="A18" s="35"/>
      <c r="B18" s="37"/>
      <c r="C18" s="35"/>
      <c r="D18" s="18">
        <v>1651</v>
      </c>
      <c r="E18" s="13">
        <v>3241</v>
      </c>
      <c r="F18" s="13" t="s">
        <v>123</v>
      </c>
    </row>
    <row r="19" spans="1:7" s="56" customFormat="1" x14ac:dyDescent="0.2">
      <c r="A19" s="35" t="s">
        <v>22</v>
      </c>
      <c r="B19" s="37">
        <v>85821130368</v>
      </c>
      <c r="C19" s="35" t="s">
        <v>27</v>
      </c>
      <c r="D19" s="18">
        <v>12.23</v>
      </c>
      <c r="E19" s="66">
        <v>3299</v>
      </c>
      <c r="F19" s="52" t="s">
        <v>42</v>
      </c>
    </row>
    <row r="20" spans="1:7" s="56" customFormat="1" ht="15" customHeight="1" x14ac:dyDescent="0.2">
      <c r="A20" s="35" t="s">
        <v>13</v>
      </c>
      <c r="B20" s="37">
        <v>68419124305</v>
      </c>
      <c r="C20" s="35" t="s">
        <v>27</v>
      </c>
      <c r="D20" s="18">
        <v>31.86</v>
      </c>
      <c r="E20" s="66">
        <v>3234</v>
      </c>
      <c r="F20" s="52" t="s">
        <v>39</v>
      </c>
    </row>
    <row r="21" spans="1:7" s="56" customFormat="1" ht="15" customHeight="1" x14ac:dyDescent="0.2">
      <c r="A21" s="35" t="s">
        <v>10</v>
      </c>
      <c r="B21" s="37">
        <v>81793146560</v>
      </c>
      <c r="C21" s="35" t="s">
        <v>27</v>
      </c>
      <c r="D21" s="18">
        <v>323.76</v>
      </c>
      <c r="E21" s="13">
        <v>3231</v>
      </c>
      <c r="F21" s="13" t="s">
        <v>31</v>
      </c>
    </row>
    <row r="22" spans="1:7" s="56" customFormat="1" ht="15" customHeight="1" x14ac:dyDescent="0.2">
      <c r="A22" s="39" t="s">
        <v>77</v>
      </c>
      <c r="B22" s="37">
        <v>87311810356</v>
      </c>
      <c r="C22" s="35" t="s">
        <v>27</v>
      </c>
      <c r="D22" s="18">
        <v>77.48</v>
      </c>
      <c r="E22" s="13">
        <v>3231</v>
      </c>
      <c r="F22" s="13" t="s">
        <v>31</v>
      </c>
    </row>
    <row r="23" spans="1:7" s="56" customFormat="1" ht="15" customHeight="1" x14ac:dyDescent="0.2">
      <c r="A23" s="39" t="s">
        <v>124</v>
      </c>
      <c r="B23" s="37">
        <v>90255354200</v>
      </c>
      <c r="C23" s="35" t="s">
        <v>27</v>
      </c>
      <c r="D23" s="18">
        <v>159.24</v>
      </c>
      <c r="E23" s="13">
        <v>3213</v>
      </c>
      <c r="F23" s="13" t="s">
        <v>68</v>
      </c>
    </row>
    <row r="24" spans="1:7" s="56" customFormat="1" ht="30" x14ac:dyDescent="0.2">
      <c r="A24" s="35" t="s">
        <v>3</v>
      </c>
      <c r="B24" s="37">
        <v>80572192786</v>
      </c>
      <c r="C24" s="35" t="s">
        <v>27</v>
      </c>
      <c r="D24" s="18">
        <v>58.79</v>
      </c>
      <c r="E24" s="38">
        <v>3212</v>
      </c>
      <c r="F24" s="52" t="s">
        <v>37</v>
      </c>
    </row>
    <row r="25" spans="1:7" s="56" customFormat="1" x14ac:dyDescent="0.2">
      <c r="A25" s="39" t="s">
        <v>101</v>
      </c>
      <c r="B25" s="37">
        <v>27759560625</v>
      </c>
      <c r="C25" s="35" t="s">
        <v>27</v>
      </c>
      <c r="D25" s="18">
        <v>247.13</v>
      </c>
      <c r="E25" s="13">
        <v>3223</v>
      </c>
      <c r="F25" s="13" t="s">
        <v>33</v>
      </c>
      <c r="G25" s="74"/>
    </row>
    <row r="26" spans="1:7" s="56" customFormat="1" x14ac:dyDescent="0.2">
      <c r="A26" s="35" t="s">
        <v>21</v>
      </c>
      <c r="B26" s="37">
        <v>86321161015</v>
      </c>
      <c r="C26" s="35" t="s">
        <v>27</v>
      </c>
      <c r="D26" s="19">
        <v>2187.5</v>
      </c>
      <c r="E26" s="13">
        <v>3238</v>
      </c>
      <c r="F26" s="13" t="s">
        <v>32</v>
      </c>
    </row>
    <row r="27" spans="1:7" s="56" customFormat="1" x14ac:dyDescent="0.2">
      <c r="A27" s="35" t="s">
        <v>137</v>
      </c>
      <c r="B27" s="37">
        <v>67001695549</v>
      </c>
      <c r="C27" s="35" t="s">
        <v>27</v>
      </c>
      <c r="D27" s="19">
        <v>25668.2</v>
      </c>
      <c r="E27" s="13">
        <v>4221</v>
      </c>
      <c r="F27" s="13" t="s">
        <v>104</v>
      </c>
    </row>
    <row r="28" spans="1:7" s="56" customFormat="1" x14ac:dyDescent="0.2">
      <c r="A28" s="35" t="s">
        <v>19</v>
      </c>
      <c r="B28" s="37">
        <v>59143170280</v>
      </c>
      <c r="C28" s="35" t="s">
        <v>29</v>
      </c>
      <c r="D28" s="18">
        <v>637.5</v>
      </c>
      <c r="E28" s="13">
        <v>3238</v>
      </c>
      <c r="F28" s="13" t="s">
        <v>32</v>
      </c>
    </row>
    <row r="29" spans="1:7" s="56" customFormat="1" x14ac:dyDescent="0.2">
      <c r="A29" s="39" t="s">
        <v>138</v>
      </c>
      <c r="B29" s="37">
        <v>25190869349</v>
      </c>
      <c r="C29" s="39" t="s">
        <v>139</v>
      </c>
      <c r="D29" s="18">
        <v>1545.6</v>
      </c>
      <c r="E29" s="13">
        <v>3293</v>
      </c>
      <c r="F29" s="13" t="s">
        <v>64</v>
      </c>
    </row>
    <row r="30" spans="1:7" s="56" customFormat="1" x14ac:dyDescent="0.2">
      <c r="A30" s="39"/>
      <c r="B30" s="37"/>
      <c r="C30" s="39"/>
      <c r="D30" s="18">
        <v>700</v>
      </c>
      <c r="E30" s="13">
        <v>3235</v>
      </c>
      <c r="F30" s="13" t="s">
        <v>38</v>
      </c>
    </row>
    <row r="31" spans="1:7" s="56" customFormat="1" ht="45" x14ac:dyDescent="0.2">
      <c r="A31" s="39" t="s">
        <v>142</v>
      </c>
      <c r="B31" s="75">
        <v>8223213594</v>
      </c>
      <c r="C31" s="76" t="s">
        <v>143</v>
      </c>
      <c r="D31" s="71">
        <v>2666.66</v>
      </c>
      <c r="E31" s="77">
        <v>3237</v>
      </c>
      <c r="F31" s="77" t="s">
        <v>41</v>
      </c>
    </row>
    <row r="32" spans="1:7" s="56" customFormat="1" x14ac:dyDescent="0.2">
      <c r="A32" s="48" t="s">
        <v>2</v>
      </c>
      <c r="B32" s="37">
        <v>28495895537</v>
      </c>
      <c r="C32" s="35" t="s">
        <v>27</v>
      </c>
      <c r="D32" s="18">
        <v>1493.09</v>
      </c>
      <c r="E32" s="13">
        <v>3211</v>
      </c>
      <c r="F32" s="13" t="s">
        <v>34</v>
      </c>
    </row>
    <row r="33" spans="1:8" s="56" customFormat="1" x14ac:dyDescent="0.2">
      <c r="A33" s="35" t="s">
        <v>9</v>
      </c>
      <c r="B33" s="37">
        <v>75550985023</v>
      </c>
      <c r="C33" s="35" t="s">
        <v>27</v>
      </c>
      <c r="D33" s="19">
        <v>42.23</v>
      </c>
      <c r="E33" s="13">
        <v>3223</v>
      </c>
      <c r="F33" s="13" t="s">
        <v>33</v>
      </c>
    </row>
    <row r="34" spans="1:8" s="80" customFormat="1" ht="30" x14ac:dyDescent="0.2">
      <c r="A34" s="78" t="s">
        <v>145</v>
      </c>
      <c r="B34" s="75">
        <v>52229686349</v>
      </c>
      <c r="C34" s="76" t="s">
        <v>27</v>
      </c>
      <c r="D34" s="43">
        <v>1687.5</v>
      </c>
      <c r="E34" s="77">
        <v>3213</v>
      </c>
      <c r="F34" s="77" t="s">
        <v>68</v>
      </c>
      <c r="G34" s="79" t="s">
        <v>156</v>
      </c>
    </row>
    <row r="35" spans="1:8" s="56" customFormat="1" ht="30" x14ac:dyDescent="0.2">
      <c r="A35" s="78" t="s">
        <v>144</v>
      </c>
      <c r="B35" s="75">
        <v>9575099931</v>
      </c>
      <c r="C35" s="76" t="s">
        <v>27</v>
      </c>
      <c r="D35" s="43">
        <v>405</v>
      </c>
      <c r="E35" s="77">
        <v>3213</v>
      </c>
      <c r="F35" s="77" t="s">
        <v>68</v>
      </c>
      <c r="G35" s="74" t="s">
        <v>156</v>
      </c>
    </row>
    <row r="36" spans="1:8" s="56" customFormat="1" x14ac:dyDescent="0.2">
      <c r="A36" s="39" t="s">
        <v>86</v>
      </c>
      <c r="B36" s="37">
        <v>83795461036</v>
      </c>
      <c r="C36" s="39" t="s">
        <v>27</v>
      </c>
      <c r="D36" s="41">
        <v>174.8</v>
      </c>
      <c r="E36" s="13">
        <v>3293</v>
      </c>
      <c r="F36" s="13" t="s">
        <v>64</v>
      </c>
    </row>
    <row r="37" spans="1:8" s="56" customFormat="1" x14ac:dyDescent="0.2">
      <c r="A37" s="35" t="s">
        <v>12</v>
      </c>
      <c r="B37" s="37">
        <v>20142998436</v>
      </c>
      <c r="C37" s="35" t="s">
        <v>27</v>
      </c>
      <c r="D37" s="19">
        <v>822.5</v>
      </c>
      <c r="E37" s="38">
        <v>3232</v>
      </c>
      <c r="F37" s="52" t="s">
        <v>40</v>
      </c>
    </row>
    <row r="38" spans="1:8" s="80" customFormat="1" ht="30" x14ac:dyDescent="0.2">
      <c r="A38" s="76" t="s">
        <v>151</v>
      </c>
      <c r="B38" s="75"/>
      <c r="C38" s="76" t="s">
        <v>150</v>
      </c>
      <c r="D38" s="43">
        <v>153.5</v>
      </c>
      <c r="E38" s="81">
        <v>3239</v>
      </c>
      <c r="F38" s="52" t="s">
        <v>36</v>
      </c>
      <c r="H38" s="73"/>
    </row>
    <row r="39" spans="1:8" s="56" customFormat="1" x14ac:dyDescent="0.2">
      <c r="A39" s="39"/>
      <c r="B39" s="37"/>
      <c r="C39" s="35"/>
      <c r="D39" s="19">
        <v>584.65</v>
      </c>
      <c r="E39" s="38">
        <v>3233</v>
      </c>
      <c r="F39" s="52" t="s">
        <v>82</v>
      </c>
      <c r="H39" s="64"/>
    </row>
    <row r="40" spans="1:8" s="56" customFormat="1" ht="30" x14ac:dyDescent="0.2">
      <c r="A40" s="35" t="s">
        <v>140</v>
      </c>
      <c r="B40" s="37">
        <v>80885983918</v>
      </c>
      <c r="C40" s="39" t="s">
        <v>27</v>
      </c>
      <c r="D40" s="41">
        <v>400.4</v>
      </c>
      <c r="E40" s="13">
        <v>3213</v>
      </c>
      <c r="F40" s="13" t="s">
        <v>68</v>
      </c>
      <c r="G40" s="74" t="s">
        <v>152</v>
      </c>
    </row>
    <row r="41" spans="1:8" s="56" customFormat="1" ht="30" x14ac:dyDescent="0.2">
      <c r="A41" s="39" t="s">
        <v>105</v>
      </c>
      <c r="B41" s="37">
        <v>55967593756</v>
      </c>
      <c r="C41" s="39" t="s">
        <v>29</v>
      </c>
      <c r="D41" s="41">
        <v>800</v>
      </c>
      <c r="E41" s="13">
        <v>3213</v>
      </c>
      <c r="F41" s="13" t="s">
        <v>68</v>
      </c>
      <c r="G41" s="74" t="s">
        <v>152</v>
      </c>
    </row>
    <row r="42" spans="1:8" s="56" customFormat="1" x14ac:dyDescent="0.2">
      <c r="A42" s="35" t="s">
        <v>15</v>
      </c>
      <c r="B42" s="37">
        <v>18736141210</v>
      </c>
      <c r="C42" s="35" t="s">
        <v>27</v>
      </c>
      <c r="D42" s="19">
        <v>871.8</v>
      </c>
      <c r="E42" s="38">
        <v>3235</v>
      </c>
      <c r="F42" s="39" t="s">
        <v>38</v>
      </c>
    </row>
    <row r="43" spans="1:8" s="80" customFormat="1" ht="42" customHeight="1" x14ac:dyDescent="0.2">
      <c r="A43" s="78" t="s">
        <v>128</v>
      </c>
      <c r="B43" s="75"/>
      <c r="C43" s="76" t="s">
        <v>129</v>
      </c>
      <c r="D43" s="43">
        <v>646.61</v>
      </c>
      <c r="E43" s="77">
        <v>3293</v>
      </c>
      <c r="F43" s="77" t="s">
        <v>64</v>
      </c>
      <c r="H43" s="73"/>
    </row>
    <row r="44" spans="1:8" s="56" customFormat="1" ht="30" x14ac:dyDescent="0.2">
      <c r="A44" s="78" t="s">
        <v>4</v>
      </c>
      <c r="B44" s="75">
        <v>82031999604</v>
      </c>
      <c r="C44" s="78" t="s">
        <v>27</v>
      </c>
      <c r="D44" s="43">
        <v>260.12</v>
      </c>
      <c r="E44" s="38">
        <v>3212</v>
      </c>
      <c r="F44" s="52" t="s">
        <v>37</v>
      </c>
    </row>
    <row r="45" spans="1:8" ht="15.75" x14ac:dyDescent="0.2">
      <c r="A45" s="6" t="s">
        <v>30</v>
      </c>
      <c r="B45" s="5"/>
      <c r="C45" s="4"/>
      <c r="D45" s="67">
        <f>SUM(D3:D44)</f>
        <v>91871.4</v>
      </c>
      <c r="E45" s="66"/>
      <c r="F45" s="4"/>
      <c r="H45" s="64"/>
    </row>
    <row r="46" spans="1:8" s="56" customFormat="1" x14ac:dyDescent="0.2">
      <c r="A46" s="39" t="s">
        <v>133</v>
      </c>
      <c r="B46" s="37"/>
      <c r="C46" s="35"/>
      <c r="D46" s="70">
        <v>188.28</v>
      </c>
      <c r="E46" s="66">
        <v>3293</v>
      </c>
      <c r="F46" s="39" t="s">
        <v>64</v>
      </c>
    </row>
    <row r="47" spans="1:8" s="72" customFormat="1" ht="45" x14ac:dyDescent="0.2">
      <c r="A47" s="76" t="s">
        <v>153</v>
      </c>
      <c r="B47" s="75"/>
      <c r="C47" s="76" t="s">
        <v>27</v>
      </c>
      <c r="D47" s="43">
        <v>840</v>
      </c>
      <c r="E47" s="51">
        <v>3295</v>
      </c>
      <c r="F47" s="52" t="s">
        <v>59</v>
      </c>
    </row>
    <row r="48" spans="1:8" ht="15.75" x14ac:dyDescent="0.2">
      <c r="A48" s="6" t="s">
        <v>30</v>
      </c>
      <c r="B48" s="5"/>
      <c r="C48" s="4"/>
      <c r="D48" s="67">
        <f>SUM(D46:D47)</f>
        <v>1028.28</v>
      </c>
      <c r="E48" s="66"/>
      <c r="F48" s="4"/>
    </row>
    <row r="49" spans="1:9" ht="15.75" x14ac:dyDescent="0.2">
      <c r="A49" s="30" t="s">
        <v>87</v>
      </c>
      <c r="B49" s="31"/>
      <c r="C49" s="32"/>
      <c r="D49" s="33">
        <f>D45+D48</f>
        <v>92899.68</v>
      </c>
      <c r="E49" s="34"/>
      <c r="F49" s="32"/>
    </row>
    <row r="50" spans="1:9" ht="15.75" x14ac:dyDescent="0.2">
      <c r="A50" s="30"/>
      <c r="B50" s="31"/>
      <c r="C50" s="32"/>
      <c r="D50" s="33"/>
      <c r="E50" s="34"/>
      <c r="F50" s="32"/>
    </row>
    <row r="51" spans="1:9" ht="15.75" x14ac:dyDescent="0.2">
      <c r="A51" s="30"/>
      <c r="B51" s="31"/>
      <c r="C51" s="32"/>
      <c r="D51" s="33"/>
      <c r="E51" s="34"/>
      <c r="F51" s="32"/>
    </row>
    <row r="52" spans="1:9" ht="15.75" x14ac:dyDescent="0.2">
      <c r="A52" s="30"/>
      <c r="B52" s="31"/>
      <c r="C52" s="32"/>
      <c r="D52" s="33"/>
      <c r="E52" s="34"/>
      <c r="F52" s="32"/>
    </row>
    <row r="53" spans="1:9" ht="15.75" x14ac:dyDescent="0.2">
      <c r="A53" s="30"/>
      <c r="B53" s="31"/>
      <c r="C53" s="32"/>
      <c r="D53" s="33"/>
      <c r="E53" s="34"/>
      <c r="F53" s="32"/>
    </row>
    <row r="54" spans="1:9" s="56" customFormat="1" ht="15.75" x14ac:dyDescent="0.2">
      <c r="A54" s="54" t="s">
        <v>70</v>
      </c>
      <c r="B54" s="55"/>
      <c r="D54" s="57"/>
      <c r="E54" s="58"/>
    </row>
    <row r="55" spans="1:9" s="56" customFormat="1" ht="15.75" x14ac:dyDescent="0.2">
      <c r="A55" s="59" t="s">
        <v>43</v>
      </c>
      <c r="B55" s="60"/>
      <c r="C55" s="59"/>
      <c r="D55" s="61" t="s">
        <v>24</v>
      </c>
      <c r="E55" s="62" t="s">
        <v>25</v>
      </c>
      <c r="F55" s="62" t="s">
        <v>26</v>
      </c>
      <c r="G55" s="63"/>
      <c r="I55" s="64"/>
    </row>
    <row r="56" spans="1:9" s="56" customFormat="1" x14ac:dyDescent="0.2">
      <c r="A56" s="39" t="s">
        <v>135</v>
      </c>
      <c r="B56" s="37"/>
      <c r="C56" s="35"/>
      <c r="D56" s="65">
        <v>18418.79</v>
      </c>
      <c r="E56" s="66">
        <v>3237</v>
      </c>
      <c r="F56" s="39" t="s">
        <v>90</v>
      </c>
      <c r="G56" s="63"/>
      <c r="I56" s="64"/>
    </row>
    <row r="57" spans="1:9" s="56" customFormat="1" ht="15.75" x14ac:dyDescent="0.2">
      <c r="A57" s="59" t="s">
        <v>30</v>
      </c>
      <c r="B57" s="37"/>
      <c r="C57" s="35"/>
      <c r="D57" s="67">
        <f>SUM(D56:D56)</f>
        <v>18418.79</v>
      </c>
      <c r="E57" s="66"/>
      <c r="F57" s="35"/>
    </row>
    <row r="58" spans="1:9" ht="15.75" x14ac:dyDescent="0.2">
      <c r="A58" s="30"/>
      <c r="B58" s="31"/>
      <c r="C58" s="32"/>
      <c r="D58" s="33"/>
      <c r="E58" s="34"/>
      <c r="F58" s="32"/>
    </row>
    <row r="59" spans="1:9" ht="15.75" x14ac:dyDescent="0.2">
      <c r="A59" s="30"/>
      <c r="B59" s="31"/>
      <c r="C59" s="32"/>
      <c r="D59" s="33"/>
      <c r="E59" s="34"/>
      <c r="F59" s="32"/>
    </row>
    <row r="60" spans="1:9" ht="15.75" x14ac:dyDescent="0.2">
      <c r="A60" s="30"/>
      <c r="B60" s="20"/>
      <c r="C60" s="32"/>
      <c r="D60" s="33"/>
      <c r="E60" s="34"/>
      <c r="F60" s="32"/>
    </row>
    <row r="61" spans="1:9" x14ac:dyDescent="0.2">
      <c r="B61" s="20"/>
      <c r="G61" s="1"/>
      <c r="I61" s="20"/>
    </row>
    <row r="62" spans="1:9" ht="31.5" x14ac:dyDescent="0.2">
      <c r="A62" s="29" t="s">
        <v>71</v>
      </c>
      <c r="B62" s="20"/>
      <c r="I62" s="20"/>
    </row>
    <row r="63" spans="1:9" ht="31.5" customHeight="1" x14ac:dyDescent="0.2">
      <c r="A63" s="6" t="s">
        <v>43</v>
      </c>
      <c r="B63" s="22" t="s">
        <v>24</v>
      </c>
      <c r="C63" s="9" t="s">
        <v>25</v>
      </c>
      <c r="D63" s="9" t="s">
        <v>26</v>
      </c>
    </row>
    <row r="64" spans="1:9" s="56" customFormat="1" x14ac:dyDescent="0.2">
      <c r="A64" s="39" t="s">
        <v>161</v>
      </c>
      <c r="B64" s="19">
        <v>212889.32</v>
      </c>
      <c r="C64" s="53">
        <v>3111</v>
      </c>
      <c r="D64" s="39" t="s">
        <v>53</v>
      </c>
      <c r="E64" s="58"/>
    </row>
    <row r="65" spans="1:9" s="56" customFormat="1" ht="30" x14ac:dyDescent="0.2">
      <c r="A65" s="39"/>
      <c r="B65" s="19">
        <v>51.37</v>
      </c>
      <c r="C65" s="53">
        <v>2312</v>
      </c>
      <c r="D65" s="39" t="s">
        <v>55</v>
      </c>
      <c r="E65" s="58"/>
    </row>
    <row r="66" spans="1:9" s="56" customFormat="1" ht="45" x14ac:dyDescent="0.2">
      <c r="A66" s="39" t="s">
        <v>146</v>
      </c>
      <c r="B66" s="19">
        <v>4225</v>
      </c>
      <c r="C66" s="53">
        <v>3241</v>
      </c>
      <c r="D66" s="39" t="s">
        <v>123</v>
      </c>
      <c r="E66" s="82" t="s">
        <v>147</v>
      </c>
    </row>
    <row r="67" spans="1:9" s="56" customFormat="1" ht="21" customHeight="1" x14ac:dyDescent="0.2">
      <c r="A67" s="39" t="s">
        <v>108</v>
      </c>
      <c r="B67" s="19">
        <v>1526.96</v>
      </c>
      <c r="C67" s="53">
        <v>3121</v>
      </c>
      <c r="D67" s="39" t="s">
        <v>54</v>
      </c>
      <c r="E67" s="58"/>
    </row>
    <row r="68" spans="1:9" s="56" customFormat="1" ht="30" x14ac:dyDescent="0.2">
      <c r="A68" s="39" t="s">
        <v>44</v>
      </c>
      <c r="B68" s="19">
        <v>35126.699999999997</v>
      </c>
      <c r="C68" s="53">
        <v>3132</v>
      </c>
      <c r="D68" s="39" t="s">
        <v>56</v>
      </c>
      <c r="E68" s="58"/>
    </row>
    <row r="69" spans="1:9" s="56" customFormat="1" x14ac:dyDescent="0.2">
      <c r="A69" s="39" t="s">
        <v>60</v>
      </c>
      <c r="B69" s="18">
        <v>20255.509999999998</v>
      </c>
      <c r="C69" s="53">
        <v>3211</v>
      </c>
      <c r="D69" s="39" t="s">
        <v>61</v>
      </c>
      <c r="E69" s="58"/>
    </row>
    <row r="70" spans="1:9" s="56" customFormat="1" x14ac:dyDescent="0.2">
      <c r="A70" s="39" t="s">
        <v>155</v>
      </c>
      <c r="B70" s="19">
        <v>3496.37</v>
      </c>
      <c r="C70" s="53">
        <v>3212</v>
      </c>
      <c r="D70" s="39" t="s">
        <v>57</v>
      </c>
      <c r="E70" s="58"/>
    </row>
    <row r="71" spans="1:9" s="56" customFormat="1" ht="30" x14ac:dyDescent="0.2">
      <c r="A71" s="39" t="s">
        <v>154</v>
      </c>
      <c r="B71" s="19">
        <v>622.52</v>
      </c>
      <c r="C71" s="53">
        <v>3291</v>
      </c>
      <c r="D71" s="39" t="s">
        <v>58</v>
      </c>
      <c r="E71" s="58"/>
    </row>
    <row r="72" spans="1:9" s="17" customFormat="1" ht="15.75" x14ac:dyDescent="0.2">
      <c r="A72" s="6" t="s">
        <v>30</v>
      </c>
      <c r="B72" s="11">
        <f>SUM(B64:B71)</f>
        <v>278193.75</v>
      </c>
      <c r="C72" s="26"/>
      <c r="D72" s="4"/>
      <c r="G72"/>
      <c r="H72"/>
      <c r="I72"/>
    </row>
    <row r="73" spans="1:9" s="17" customFormat="1" x14ac:dyDescent="0.2">
      <c r="A73"/>
      <c r="B73" s="69"/>
      <c r="C73" s="23"/>
      <c r="D73"/>
      <c r="G73"/>
      <c r="H73"/>
      <c r="I73"/>
    </row>
    <row r="74" spans="1:9" s="17" customFormat="1" x14ac:dyDescent="0.2">
      <c r="B74" s="36"/>
      <c r="G74"/>
      <c r="H74"/>
      <c r="I74"/>
    </row>
    <row r="75" spans="1:9" s="17" customFormat="1" x14ac:dyDescent="0.2">
      <c r="A75"/>
      <c r="B75" s="2"/>
      <c r="C75"/>
      <c r="D75" s="3"/>
      <c r="F75"/>
      <c r="G75"/>
      <c r="H75"/>
      <c r="I75"/>
    </row>
    <row r="76" spans="1:9" s="17" customFormat="1" x14ac:dyDescent="0.2">
      <c r="A76"/>
      <c r="B76" s="2"/>
      <c r="C76"/>
      <c r="D76" s="3"/>
      <c r="F76"/>
      <c r="G76"/>
      <c r="H76"/>
      <c r="I76"/>
    </row>
    <row r="77" spans="1:9" s="17" customFormat="1" x14ac:dyDescent="0.2">
      <c r="A77"/>
      <c r="B77" s="2"/>
      <c r="C77"/>
      <c r="D77" s="3"/>
      <c r="F77"/>
      <c r="G77"/>
      <c r="H77"/>
      <c r="I77"/>
    </row>
    <row r="78" spans="1:9" s="17" customFormat="1" x14ac:dyDescent="0.2">
      <c r="A78" s="24"/>
      <c r="B78" s="21"/>
      <c r="C78" s="23"/>
      <c r="D78" s="24"/>
      <c r="F78" s="20"/>
      <c r="G78"/>
      <c r="H78"/>
      <c r="I78"/>
    </row>
    <row r="79" spans="1:9" s="17" customFormat="1" x14ac:dyDescent="0.2">
      <c r="A79"/>
      <c r="B79" s="2"/>
      <c r="C79"/>
      <c r="D79" s="3"/>
      <c r="F79"/>
      <c r="G79"/>
      <c r="H79"/>
      <c r="I79"/>
    </row>
    <row r="80" spans="1:9" s="17" customFormat="1" x14ac:dyDescent="0.2">
      <c r="A80"/>
      <c r="B80" s="2"/>
      <c r="C80"/>
      <c r="D80" s="3"/>
      <c r="F80" s="20"/>
      <c r="G80"/>
      <c r="H80"/>
      <c r="I80"/>
    </row>
    <row r="82" spans="4:4" x14ac:dyDescent="0.2">
      <c r="D82" s="21"/>
    </row>
    <row r="83" spans="4:4" x14ac:dyDescent="0.2">
      <c r="D83" s="2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C54FB-39ED-442D-AF49-8D2E1643647B}">
  <dimension ref="A1:I78"/>
  <sheetViews>
    <sheetView topLeftCell="A33" zoomScale="90" zoomScaleNormal="90" workbookViewId="0">
      <selection activeCell="A37" sqref="A37:XFD40"/>
    </sheetView>
  </sheetViews>
  <sheetFormatPr defaultRowHeight="15" x14ac:dyDescent="0.2"/>
  <cols>
    <col min="1" max="1" width="29.77734375" customWidth="1"/>
    <col min="2" max="2" width="11.88671875" style="2" customWidth="1"/>
    <col min="3" max="3" width="12.5546875" customWidth="1"/>
    <col min="4" max="4" width="22.5546875" style="3" customWidth="1"/>
    <col min="5" max="5" width="8.88671875" style="17"/>
    <col min="6" max="6" width="39.21875" customWidth="1"/>
    <col min="7" max="7" width="22" customWidth="1"/>
    <col min="8" max="8" width="9.88671875" bestFit="1" customWidth="1"/>
  </cols>
  <sheetData>
    <row r="1" spans="1:6" ht="31.5" x14ac:dyDescent="0.2">
      <c r="A1" s="29" t="s">
        <v>69</v>
      </c>
    </row>
    <row r="2" spans="1:6" ht="15.75" x14ac:dyDescent="0.2">
      <c r="A2" s="6" t="s">
        <v>43</v>
      </c>
      <c r="B2" s="7" t="s">
        <v>0</v>
      </c>
      <c r="C2" s="6" t="s">
        <v>23</v>
      </c>
      <c r="D2" s="8" t="s">
        <v>24</v>
      </c>
      <c r="E2" s="9" t="s">
        <v>25</v>
      </c>
      <c r="F2" s="9" t="s">
        <v>26</v>
      </c>
    </row>
    <row r="3" spans="1:6" s="56" customFormat="1" x14ac:dyDescent="0.2">
      <c r="A3" s="35" t="s">
        <v>11</v>
      </c>
      <c r="B3" s="37">
        <v>29524210204</v>
      </c>
      <c r="C3" s="35" t="s">
        <v>27</v>
      </c>
      <c r="D3" s="19">
        <v>768.59</v>
      </c>
      <c r="E3" s="13">
        <v>3231</v>
      </c>
      <c r="F3" s="13" t="s">
        <v>31</v>
      </c>
    </row>
    <row r="4" spans="1:6" s="56" customFormat="1" x14ac:dyDescent="0.2">
      <c r="A4" s="35" t="s">
        <v>20</v>
      </c>
      <c r="B4" s="37">
        <v>30532290707</v>
      </c>
      <c r="C4" s="35" t="s">
        <v>96</v>
      </c>
      <c r="D4" s="18">
        <v>149.4</v>
      </c>
      <c r="E4" s="13">
        <v>3238</v>
      </c>
      <c r="F4" s="13" t="s">
        <v>32</v>
      </c>
    </row>
    <row r="5" spans="1:6" s="56" customFormat="1" x14ac:dyDescent="0.2">
      <c r="A5" s="35" t="s">
        <v>18</v>
      </c>
      <c r="B5" s="37">
        <v>60536611486</v>
      </c>
      <c r="C5" s="35" t="s">
        <v>27</v>
      </c>
      <c r="D5" s="18">
        <v>881.25</v>
      </c>
      <c r="E5" s="66">
        <v>3237</v>
      </c>
      <c r="F5" s="52" t="s">
        <v>41</v>
      </c>
    </row>
    <row r="6" spans="1:6" s="56" customFormat="1" x14ac:dyDescent="0.2">
      <c r="A6" s="35" t="s">
        <v>7</v>
      </c>
      <c r="B6" s="37">
        <v>31697199035</v>
      </c>
      <c r="C6" s="35" t="s">
        <v>27</v>
      </c>
      <c r="D6" s="18">
        <v>1656.25</v>
      </c>
      <c r="E6" s="13">
        <v>3235</v>
      </c>
      <c r="F6" s="13" t="s">
        <v>38</v>
      </c>
    </row>
    <row r="7" spans="1:6" s="56" customFormat="1" x14ac:dyDescent="0.2">
      <c r="A7" s="35"/>
      <c r="B7" s="37"/>
      <c r="C7" s="35"/>
      <c r="D7" s="18">
        <v>500</v>
      </c>
      <c r="E7" s="66">
        <v>3238</v>
      </c>
      <c r="F7" s="39" t="s">
        <v>32</v>
      </c>
    </row>
    <row r="8" spans="1:6" s="56" customFormat="1" x14ac:dyDescent="0.2">
      <c r="A8" s="39" t="s">
        <v>148</v>
      </c>
      <c r="B8" s="37">
        <v>80848401890</v>
      </c>
      <c r="C8" s="39" t="s">
        <v>27</v>
      </c>
      <c r="D8" s="18">
        <v>703.44</v>
      </c>
      <c r="E8" s="13">
        <v>3236</v>
      </c>
      <c r="F8" s="13" t="s">
        <v>149</v>
      </c>
    </row>
    <row r="9" spans="1:6" s="56" customFormat="1" ht="18" customHeight="1" x14ac:dyDescent="0.2">
      <c r="A9" s="35" t="s">
        <v>14</v>
      </c>
      <c r="B9" s="37">
        <v>48197173493</v>
      </c>
      <c r="C9" s="35" t="s">
        <v>27</v>
      </c>
      <c r="D9" s="18">
        <v>13901.06</v>
      </c>
      <c r="E9" s="66">
        <v>3235</v>
      </c>
      <c r="F9" s="35" t="s">
        <v>38</v>
      </c>
    </row>
    <row r="10" spans="1:6" s="56" customFormat="1" x14ac:dyDescent="0.2">
      <c r="A10" s="35"/>
      <c r="B10" s="37"/>
      <c r="C10" s="35"/>
      <c r="D10" s="18">
        <v>7722.81</v>
      </c>
      <c r="E10" s="13">
        <v>3239</v>
      </c>
      <c r="F10" s="13" t="s">
        <v>36</v>
      </c>
    </row>
    <row r="11" spans="1:6" s="56" customFormat="1" x14ac:dyDescent="0.2">
      <c r="A11" s="35" t="s">
        <v>76</v>
      </c>
      <c r="B11" s="37">
        <v>11578972258</v>
      </c>
      <c r="C11" s="35" t="s">
        <v>27</v>
      </c>
      <c r="D11" s="18">
        <v>3798.79</v>
      </c>
      <c r="E11" s="13">
        <v>3211</v>
      </c>
      <c r="F11" s="13" t="s">
        <v>34</v>
      </c>
    </row>
    <row r="12" spans="1:6" s="56" customFormat="1" x14ac:dyDescent="0.2">
      <c r="A12" s="35"/>
      <c r="B12" s="37"/>
      <c r="C12" s="35"/>
      <c r="D12" s="18">
        <v>1247.0999999999999</v>
      </c>
      <c r="E12" s="13">
        <v>3241</v>
      </c>
      <c r="F12" s="13" t="s">
        <v>123</v>
      </c>
    </row>
    <row r="13" spans="1:6" s="56" customFormat="1" x14ac:dyDescent="0.2">
      <c r="A13" s="35" t="s">
        <v>22</v>
      </c>
      <c r="B13" s="37">
        <v>85821130368</v>
      </c>
      <c r="C13" s="35" t="s">
        <v>27</v>
      </c>
      <c r="D13" s="18">
        <v>12.36</v>
      </c>
      <c r="E13" s="66">
        <v>3299</v>
      </c>
      <c r="F13" s="52" t="s">
        <v>42</v>
      </c>
    </row>
    <row r="14" spans="1:6" s="56" customFormat="1" ht="15" customHeight="1" x14ac:dyDescent="0.2">
      <c r="A14" s="35" t="s">
        <v>13</v>
      </c>
      <c r="B14" s="37">
        <v>68419124305</v>
      </c>
      <c r="C14" s="35" t="s">
        <v>27</v>
      </c>
      <c r="D14" s="18">
        <v>31.86</v>
      </c>
      <c r="E14" s="66">
        <v>3234</v>
      </c>
      <c r="F14" s="52" t="s">
        <v>39</v>
      </c>
    </row>
    <row r="15" spans="1:6" s="56" customFormat="1" ht="15" customHeight="1" x14ac:dyDescent="0.2">
      <c r="A15" s="35" t="s">
        <v>10</v>
      </c>
      <c r="B15" s="37">
        <v>81793146560</v>
      </c>
      <c r="C15" s="35" t="s">
        <v>27</v>
      </c>
      <c r="D15" s="18">
        <v>333.44</v>
      </c>
      <c r="E15" s="13">
        <v>3231</v>
      </c>
      <c r="F15" s="13" t="s">
        <v>31</v>
      </c>
    </row>
    <row r="16" spans="1:6" s="56" customFormat="1" ht="15" customHeight="1" x14ac:dyDescent="0.2">
      <c r="A16" s="35"/>
      <c r="B16" s="37"/>
      <c r="C16" s="35"/>
      <c r="D16" s="18">
        <v>149.05000000000001</v>
      </c>
      <c r="E16" s="13">
        <v>4222</v>
      </c>
      <c r="F16" s="13" t="s">
        <v>126</v>
      </c>
    </row>
    <row r="17" spans="1:8" s="56" customFormat="1" ht="15" customHeight="1" x14ac:dyDescent="0.2">
      <c r="A17" s="39" t="s">
        <v>77</v>
      </c>
      <c r="B17" s="37">
        <v>87311810356</v>
      </c>
      <c r="C17" s="35" t="s">
        <v>27</v>
      </c>
      <c r="D17" s="18">
        <v>49.9</v>
      </c>
      <c r="E17" s="13">
        <v>3231</v>
      </c>
      <c r="F17" s="13" t="s">
        <v>31</v>
      </c>
    </row>
    <row r="18" spans="1:8" s="56" customFormat="1" ht="15" customHeight="1" x14ac:dyDescent="0.2">
      <c r="A18" s="39" t="s">
        <v>124</v>
      </c>
      <c r="B18" s="37">
        <v>90255354200</v>
      </c>
      <c r="C18" s="78" t="s">
        <v>27</v>
      </c>
      <c r="D18" s="18">
        <v>106.16</v>
      </c>
      <c r="E18" s="13">
        <v>3213</v>
      </c>
      <c r="F18" s="13" t="s">
        <v>68</v>
      </c>
    </row>
    <row r="19" spans="1:8" s="56" customFormat="1" ht="45" x14ac:dyDescent="0.2">
      <c r="A19" s="39" t="s">
        <v>157</v>
      </c>
      <c r="B19" s="75">
        <v>75508100288</v>
      </c>
      <c r="C19" s="78" t="s">
        <v>27</v>
      </c>
      <c r="D19" s="71">
        <v>80</v>
      </c>
      <c r="E19" s="77">
        <v>3213</v>
      </c>
      <c r="F19" s="77" t="s">
        <v>68</v>
      </c>
      <c r="G19" s="74" t="s">
        <v>114</v>
      </c>
    </row>
    <row r="20" spans="1:8" s="56" customFormat="1" ht="30" x14ac:dyDescent="0.2">
      <c r="A20" s="35" t="s">
        <v>3</v>
      </c>
      <c r="B20" s="37">
        <v>80572192786</v>
      </c>
      <c r="C20" s="35" t="s">
        <v>27</v>
      </c>
      <c r="D20" s="18">
        <v>58.79</v>
      </c>
      <c r="E20" s="38">
        <v>3212</v>
      </c>
      <c r="F20" s="52" t="s">
        <v>37</v>
      </c>
    </row>
    <row r="21" spans="1:8" s="56" customFormat="1" x14ac:dyDescent="0.2">
      <c r="A21" s="39" t="s">
        <v>101</v>
      </c>
      <c r="B21" s="37">
        <v>27759560625</v>
      </c>
      <c r="C21" s="35" t="s">
        <v>27</v>
      </c>
      <c r="D21" s="18">
        <v>228.45</v>
      </c>
      <c r="E21" s="13">
        <v>3223</v>
      </c>
      <c r="F21" s="13" t="s">
        <v>33</v>
      </c>
      <c r="G21" s="74"/>
    </row>
    <row r="22" spans="1:8" s="56" customFormat="1" x14ac:dyDescent="0.2">
      <c r="A22" s="39"/>
      <c r="B22" s="37"/>
      <c r="C22" s="35"/>
      <c r="D22" s="18">
        <v>9.6999999999999993</v>
      </c>
      <c r="E22" s="13">
        <v>3211</v>
      </c>
      <c r="F22" s="13" t="s">
        <v>34</v>
      </c>
      <c r="G22" s="74"/>
    </row>
    <row r="23" spans="1:8" s="56" customFormat="1" x14ac:dyDescent="0.2">
      <c r="A23" s="35" t="s">
        <v>21</v>
      </c>
      <c r="B23" s="37">
        <v>86321161015</v>
      </c>
      <c r="C23" s="35" t="s">
        <v>27</v>
      </c>
      <c r="D23" s="19">
        <v>2187.5</v>
      </c>
      <c r="E23" s="13">
        <v>3238</v>
      </c>
      <c r="F23" s="13" t="s">
        <v>32</v>
      </c>
    </row>
    <row r="24" spans="1:8" s="56" customFormat="1" x14ac:dyDescent="0.2">
      <c r="A24" s="35" t="s">
        <v>19</v>
      </c>
      <c r="B24" s="37">
        <v>59143170280</v>
      </c>
      <c r="C24" s="35" t="s">
        <v>29</v>
      </c>
      <c r="D24" s="18">
        <v>637.5</v>
      </c>
      <c r="E24" s="13">
        <v>3238</v>
      </c>
      <c r="F24" s="13" t="s">
        <v>32</v>
      </c>
    </row>
    <row r="25" spans="1:8" s="56" customFormat="1" ht="45" x14ac:dyDescent="0.2">
      <c r="A25" s="39" t="s">
        <v>142</v>
      </c>
      <c r="B25" s="75">
        <v>8223213594</v>
      </c>
      <c r="C25" s="76" t="s">
        <v>143</v>
      </c>
      <c r="D25" s="71">
        <v>2666.66</v>
      </c>
      <c r="E25" s="77">
        <v>3237</v>
      </c>
      <c r="F25" s="77" t="s">
        <v>41</v>
      </c>
    </row>
    <row r="26" spans="1:8" s="56" customFormat="1" x14ac:dyDescent="0.2">
      <c r="A26" s="83" t="s">
        <v>2</v>
      </c>
      <c r="B26" s="37">
        <v>28495895537</v>
      </c>
      <c r="C26" s="35" t="s">
        <v>27</v>
      </c>
      <c r="D26" s="18">
        <v>2713.27</v>
      </c>
      <c r="E26" s="13">
        <v>3211</v>
      </c>
      <c r="F26" s="13" t="s">
        <v>34</v>
      </c>
    </row>
    <row r="27" spans="1:8" s="56" customFormat="1" x14ac:dyDescent="0.2">
      <c r="A27" s="35" t="s">
        <v>12</v>
      </c>
      <c r="B27" s="37">
        <v>20142998436</v>
      </c>
      <c r="C27" s="35" t="s">
        <v>27</v>
      </c>
      <c r="D27" s="19">
        <v>822.5</v>
      </c>
      <c r="E27" s="38">
        <v>3232</v>
      </c>
      <c r="F27" s="52" t="s">
        <v>40</v>
      </c>
    </row>
    <row r="28" spans="1:8" s="56" customFormat="1" x14ac:dyDescent="0.2">
      <c r="A28" s="39" t="s">
        <v>158</v>
      </c>
      <c r="B28" s="37"/>
      <c r="C28" s="76" t="s">
        <v>92</v>
      </c>
      <c r="D28" s="41">
        <v>400</v>
      </c>
      <c r="E28" s="13">
        <v>3213</v>
      </c>
      <c r="F28" s="13" t="s">
        <v>68</v>
      </c>
      <c r="G28" s="74"/>
    </row>
    <row r="29" spans="1:8" s="56" customFormat="1" ht="30" x14ac:dyDescent="0.2">
      <c r="A29" s="39" t="s">
        <v>159</v>
      </c>
      <c r="B29" s="37"/>
      <c r="C29" s="76" t="s">
        <v>92</v>
      </c>
      <c r="D29" s="41">
        <v>172.5</v>
      </c>
      <c r="E29" s="13">
        <v>3239</v>
      </c>
      <c r="F29" s="13" t="s">
        <v>36</v>
      </c>
      <c r="G29" s="74"/>
    </row>
    <row r="30" spans="1:8" s="56" customFormat="1" x14ac:dyDescent="0.2">
      <c r="A30" s="39"/>
      <c r="B30" s="37"/>
      <c r="C30" s="76"/>
      <c r="D30" s="41">
        <v>297.94</v>
      </c>
      <c r="E30" s="13">
        <v>3235</v>
      </c>
      <c r="F30" s="13" t="s">
        <v>38</v>
      </c>
      <c r="G30" s="74"/>
    </row>
    <row r="31" spans="1:8" s="56" customFormat="1" x14ac:dyDescent="0.2">
      <c r="A31" s="39"/>
      <c r="B31" s="37"/>
      <c r="C31" s="76"/>
      <c r="D31" s="41">
        <v>1091.99</v>
      </c>
      <c r="E31" s="13">
        <v>3293</v>
      </c>
      <c r="F31" s="13" t="s">
        <v>64</v>
      </c>
      <c r="G31" s="74"/>
    </row>
    <row r="32" spans="1:8" s="80" customFormat="1" ht="42" customHeight="1" x14ac:dyDescent="0.2">
      <c r="A32" s="78" t="s">
        <v>128</v>
      </c>
      <c r="B32" s="75"/>
      <c r="C32" s="76" t="s">
        <v>129</v>
      </c>
      <c r="D32" s="43">
        <v>1776.85</v>
      </c>
      <c r="E32" s="77">
        <v>3293</v>
      </c>
      <c r="F32" s="77" t="s">
        <v>64</v>
      </c>
      <c r="H32" s="73"/>
    </row>
    <row r="33" spans="1:8" s="56" customFormat="1" ht="30" x14ac:dyDescent="0.2">
      <c r="A33" s="78" t="s">
        <v>4</v>
      </c>
      <c r="B33" s="75">
        <v>82031999604</v>
      </c>
      <c r="C33" s="78" t="s">
        <v>27</v>
      </c>
      <c r="D33" s="43">
        <v>221.63</v>
      </c>
      <c r="E33" s="38">
        <v>3212</v>
      </c>
      <c r="F33" s="52" t="s">
        <v>37</v>
      </c>
    </row>
    <row r="34" spans="1:8" s="56" customFormat="1" ht="30" x14ac:dyDescent="0.2">
      <c r="A34" s="78" t="s">
        <v>160</v>
      </c>
      <c r="B34" s="75">
        <v>39135989747</v>
      </c>
      <c r="C34" s="78" t="s">
        <v>80</v>
      </c>
      <c r="D34" s="43">
        <v>74.94</v>
      </c>
      <c r="E34" s="81">
        <v>3211</v>
      </c>
      <c r="F34" s="52" t="s">
        <v>34</v>
      </c>
    </row>
    <row r="35" spans="1:8" s="56" customFormat="1" x14ac:dyDescent="0.2">
      <c r="A35" s="78"/>
      <c r="B35" s="75"/>
      <c r="C35" s="78"/>
      <c r="D35" s="43">
        <v>502.19</v>
      </c>
      <c r="E35" s="38">
        <v>3231</v>
      </c>
      <c r="F35" s="52" t="s">
        <v>31</v>
      </c>
      <c r="G35" s="74" t="s">
        <v>114</v>
      </c>
    </row>
    <row r="36" spans="1:8" ht="15.75" x14ac:dyDescent="0.2">
      <c r="A36" s="6" t="s">
        <v>30</v>
      </c>
      <c r="B36" s="5"/>
      <c r="C36" s="4"/>
      <c r="D36" s="67">
        <f>SUM(D3:D35)</f>
        <v>45953.869999999995</v>
      </c>
      <c r="E36" s="66"/>
      <c r="F36" s="4"/>
      <c r="H36" s="64"/>
    </row>
    <row r="37" spans="1:8" s="56" customFormat="1" x14ac:dyDescent="0.2">
      <c r="A37" s="39" t="s">
        <v>166</v>
      </c>
      <c r="B37" s="37"/>
      <c r="C37" s="35"/>
      <c r="D37" s="70">
        <v>88.65</v>
      </c>
      <c r="E37" s="66">
        <v>3223</v>
      </c>
      <c r="F37" s="39" t="s">
        <v>33</v>
      </c>
    </row>
    <row r="38" spans="1:8" s="56" customFormat="1" x14ac:dyDescent="0.2">
      <c r="A38" s="39" t="s">
        <v>167</v>
      </c>
      <c r="B38" s="37"/>
      <c r="C38" s="35"/>
      <c r="D38" s="70">
        <v>14.43</v>
      </c>
      <c r="E38" s="66">
        <v>3231</v>
      </c>
      <c r="F38" s="39" t="s">
        <v>31</v>
      </c>
    </row>
    <row r="39" spans="1:8" s="56" customFormat="1" x14ac:dyDescent="0.2">
      <c r="A39" s="39" t="s">
        <v>169</v>
      </c>
      <c r="B39" s="37"/>
      <c r="C39" s="35"/>
      <c r="D39" s="70">
        <v>40</v>
      </c>
      <c r="E39" s="66">
        <v>3232</v>
      </c>
      <c r="F39" s="39" t="s">
        <v>168</v>
      </c>
    </row>
    <row r="40" spans="1:8" s="56" customFormat="1" x14ac:dyDescent="0.2">
      <c r="A40" s="39" t="s">
        <v>171</v>
      </c>
      <c r="B40" s="37"/>
      <c r="C40" s="35"/>
      <c r="D40" s="70">
        <v>746.49</v>
      </c>
      <c r="E40" s="66">
        <v>3293</v>
      </c>
      <c r="F40" s="39" t="s">
        <v>64</v>
      </c>
    </row>
    <row r="41" spans="1:8" s="72" customFormat="1" ht="30" x14ac:dyDescent="0.2">
      <c r="A41" s="76" t="s">
        <v>165</v>
      </c>
      <c r="B41" s="75"/>
      <c r="C41" s="76" t="s">
        <v>27</v>
      </c>
      <c r="D41" s="43">
        <v>336</v>
      </c>
      <c r="E41" s="51">
        <v>3295</v>
      </c>
      <c r="F41" s="52" t="s">
        <v>59</v>
      </c>
    </row>
    <row r="42" spans="1:8" ht="15.75" x14ac:dyDescent="0.2">
      <c r="A42" s="6" t="s">
        <v>30</v>
      </c>
      <c r="B42" s="5"/>
      <c r="C42" s="4"/>
      <c r="D42" s="67">
        <f>SUM(D37:D41)</f>
        <v>1225.5700000000002</v>
      </c>
      <c r="E42" s="66"/>
      <c r="F42" s="4"/>
    </row>
    <row r="43" spans="1:8" ht="15.75" x14ac:dyDescent="0.2">
      <c r="A43" s="30" t="s">
        <v>87</v>
      </c>
      <c r="B43" s="31"/>
      <c r="C43" s="32"/>
      <c r="D43" s="33">
        <f>D36+D42</f>
        <v>47179.439999999995</v>
      </c>
      <c r="E43" s="34"/>
      <c r="F43" s="32"/>
    </row>
    <row r="44" spans="1:8" ht="15.75" x14ac:dyDescent="0.2">
      <c r="A44" s="30"/>
      <c r="B44" s="31"/>
      <c r="C44" s="32"/>
      <c r="D44" s="33"/>
      <c r="E44" s="34"/>
      <c r="F44" s="32"/>
    </row>
    <row r="45" spans="1:8" ht="15.75" x14ac:dyDescent="0.2">
      <c r="A45" s="30"/>
      <c r="B45" s="31"/>
      <c r="C45" s="32"/>
      <c r="D45" s="33"/>
      <c r="E45" s="34"/>
      <c r="F45" s="32"/>
    </row>
    <row r="46" spans="1:8" ht="15.75" x14ac:dyDescent="0.2">
      <c r="A46" s="30"/>
      <c r="B46" s="31"/>
      <c r="C46" s="32"/>
      <c r="D46" s="33"/>
      <c r="E46" s="34"/>
      <c r="F46" s="32"/>
    </row>
    <row r="47" spans="1:8" ht="15.75" x14ac:dyDescent="0.2">
      <c r="A47" s="30"/>
      <c r="B47" s="31"/>
      <c r="C47" s="32"/>
      <c r="D47" s="33"/>
      <c r="E47" s="34"/>
      <c r="F47" s="32"/>
    </row>
    <row r="48" spans="1:8" s="56" customFormat="1" ht="15.75" x14ac:dyDescent="0.2">
      <c r="A48" s="54" t="s">
        <v>70</v>
      </c>
      <c r="B48" s="55"/>
      <c r="D48" s="57"/>
      <c r="E48" s="58"/>
    </row>
    <row r="49" spans="1:9" s="56" customFormat="1" ht="15.75" x14ac:dyDescent="0.2">
      <c r="A49" s="59" t="s">
        <v>43</v>
      </c>
      <c r="B49" s="60"/>
      <c r="C49" s="59"/>
      <c r="D49" s="61" t="s">
        <v>24</v>
      </c>
      <c r="E49" s="62" t="s">
        <v>25</v>
      </c>
      <c r="F49" s="62" t="s">
        <v>26</v>
      </c>
      <c r="G49" s="63"/>
      <c r="I49" s="64"/>
    </row>
    <row r="50" spans="1:9" s="56" customFormat="1" x14ac:dyDescent="0.2">
      <c r="A50" s="39" t="s">
        <v>135</v>
      </c>
      <c r="B50" s="37"/>
      <c r="C50" s="35"/>
      <c r="D50" s="65">
        <v>21365.79</v>
      </c>
      <c r="E50" s="66">
        <v>3237</v>
      </c>
      <c r="F50" s="39" t="s">
        <v>90</v>
      </c>
      <c r="G50" s="63"/>
      <c r="I50" s="64"/>
    </row>
    <row r="51" spans="1:9" s="56" customFormat="1" ht="15.75" x14ac:dyDescent="0.2">
      <c r="A51" s="59" t="s">
        <v>30</v>
      </c>
      <c r="B51" s="37"/>
      <c r="C51" s="35"/>
      <c r="D51" s="67">
        <f>SUM(D50:D50)</f>
        <v>21365.79</v>
      </c>
      <c r="E51" s="66"/>
      <c r="F51" s="35"/>
    </row>
    <row r="52" spans="1:9" ht="15.75" x14ac:dyDescent="0.2">
      <c r="A52" s="30"/>
      <c r="B52" s="31"/>
      <c r="C52" s="32"/>
      <c r="D52" s="33"/>
      <c r="E52" s="34"/>
      <c r="F52" s="32"/>
    </row>
    <row r="53" spans="1:9" ht="15.75" x14ac:dyDescent="0.2">
      <c r="A53" s="30"/>
      <c r="B53" s="31"/>
      <c r="C53" s="32"/>
      <c r="D53" s="33"/>
      <c r="E53" s="34"/>
      <c r="F53" s="32"/>
    </row>
    <row r="54" spans="1:9" ht="15.75" x14ac:dyDescent="0.2">
      <c r="A54" s="30"/>
      <c r="B54" s="20"/>
      <c r="C54" s="32"/>
      <c r="D54" s="33"/>
      <c r="E54" s="34"/>
      <c r="F54" s="32"/>
    </row>
    <row r="55" spans="1:9" x14ac:dyDescent="0.2">
      <c r="B55" s="20"/>
      <c r="G55" s="1"/>
      <c r="I55" s="20"/>
    </row>
    <row r="56" spans="1:9" ht="31.5" x14ac:dyDescent="0.2">
      <c r="A56" s="29" t="s">
        <v>71</v>
      </c>
      <c r="B56" s="20"/>
      <c r="I56" s="20"/>
    </row>
    <row r="57" spans="1:9" ht="31.5" customHeight="1" x14ac:dyDescent="0.2">
      <c r="A57" s="6" t="s">
        <v>43</v>
      </c>
      <c r="B57" s="22" t="s">
        <v>24</v>
      </c>
      <c r="C57" s="9" t="s">
        <v>25</v>
      </c>
      <c r="D57" s="9" t="s">
        <v>26</v>
      </c>
    </row>
    <row r="58" spans="1:9" s="56" customFormat="1" x14ac:dyDescent="0.2">
      <c r="A58" s="39" t="s">
        <v>163</v>
      </c>
      <c r="B58" s="19">
        <v>210183.4</v>
      </c>
      <c r="C58" s="53">
        <v>3111</v>
      </c>
      <c r="D58" s="39" t="s">
        <v>53</v>
      </c>
      <c r="E58" s="58"/>
    </row>
    <row r="59" spans="1:9" s="56" customFormat="1" x14ac:dyDescent="0.2">
      <c r="A59" s="39"/>
      <c r="B59" s="19">
        <v>663.3</v>
      </c>
      <c r="C59" s="53">
        <v>2312</v>
      </c>
      <c r="D59" s="39" t="s">
        <v>55</v>
      </c>
      <c r="E59" s="58"/>
    </row>
    <row r="60" spans="1:9" s="56" customFormat="1" ht="45" x14ac:dyDescent="0.2">
      <c r="A60" s="39" t="s">
        <v>170</v>
      </c>
      <c r="B60" s="40">
        <v>2970.48</v>
      </c>
      <c r="C60" s="53">
        <v>3241</v>
      </c>
      <c r="D60" s="39" t="s">
        <v>123</v>
      </c>
      <c r="E60" s="82" t="s">
        <v>147</v>
      </c>
    </row>
    <row r="61" spans="1:9" s="56" customFormat="1" ht="21" customHeight="1" x14ac:dyDescent="0.2">
      <c r="A61" s="39" t="s">
        <v>108</v>
      </c>
      <c r="B61" s="19">
        <v>1270.8</v>
      </c>
      <c r="C61" s="53">
        <v>3121</v>
      </c>
      <c r="D61" s="39" t="s">
        <v>54</v>
      </c>
      <c r="E61" s="58"/>
    </row>
    <row r="62" spans="1:9" s="56" customFormat="1" ht="30" x14ac:dyDescent="0.2">
      <c r="A62" s="39" t="s">
        <v>44</v>
      </c>
      <c r="B62" s="19">
        <v>34680.269999999997</v>
      </c>
      <c r="C62" s="53">
        <v>3132</v>
      </c>
      <c r="D62" s="39" t="s">
        <v>56</v>
      </c>
      <c r="E62" s="58"/>
    </row>
    <row r="63" spans="1:9" s="56" customFormat="1" x14ac:dyDescent="0.2">
      <c r="A63" s="39" t="s">
        <v>109</v>
      </c>
      <c r="B63" s="19">
        <v>23400</v>
      </c>
      <c r="C63" s="53">
        <v>3121</v>
      </c>
      <c r="D63" s="39" t="s">
        <v>54</v>
      </c>
      <c r="E63" s="58"/>
    </row>
    <row r="64" spans="1:9" s="56" customFormat="1" x14ac:dyDescent="0.2">
      <c r="A64" s="39" t="s">
        <v>60</v>
      </c>
      <c r="B64" s="40">
        <v>38031.81</v>
      </c>
      <c r="C64" s="53">
        <v>3211</v>
      </c>
      <c r="D64" s="39" t="s">
        <v>61</v>
      </c>
      <c r="E64" s="58"/>
    </row>
    <row r="65" spans="1:9" s="56" customFormat="1" x14ac:dyDescent="0.2">
      <c r="A65" s="39" t="s">
        <v>164</v>
      </c>
      <c r="B65" s="19">
        <v>3467.67</v>
      </c>
      <c r="C65" s="53">
        <v>3212</v>
      </c>
      <c r="D65" s="39" t="s">
        <v>57</v>
      </c>
      <c r="E65" s="58"/>
    </row>
    <row r="66" spans="1:9" s="56" customFormat="1" ht="30" x14ac:dyDescent="0.2">
      <c r="A66" s="39" t="s">
        <v>154</v>
      </c>
      <c r="B66" s="19">
        <v>622.52</v>
      </c>
      <c r="C66" s="53">
        <v>3291</v>
      </c>
      <c r="D66" s="39" t="s">
        <v>58</v>
      </c>
      <c r="E66" s="58"/>
    </row>
    <row r="67" spans="1:9" s="17" customFormat="1" ht="15.75" x14ac:dyDescent="0.2">
      <c r="A67" s="6" t="s">
        <v>30</v>
      </c>
      <c r="B67" s="11">
        <f>SUM(B58:B66)</f>
        <v>315290.25</v>
      </c>
      <c r="C67" s="26"/>
      <c r="D67" s="4"/>
      <c r="G67"/>
      <c r="H67"/>
      <c r="I67"/>
    </row>
    <row r="68" spans="1:9" s="17" customFormat="1" x14ac:dyDescent="0.2">
      <c r="A68"/>
      <c r="B68" s="69"/>
      <c r="C68" s="23"/>
      <c r="D68"/>
      <c r="G68"/>
      <c r="H68"/>
      <c r="I68"/>
    </row>
    <row r="69" spans="1:9" s="17" customFormat="1" x14ac:dyDescent="0.2">
      <c r="B69" s="36"/>
      <c r="G69"/>
      <c r="H69"/>
      <c r="I69"/>
    </row>
    <row r="70" spans="1:9" s="17" customFormat="1" ht="30" x14ac:dyDescent="0.2">
      <c r="A70" t="s">
        <v>172</v>
      </c>
      <c r="B70" s="21">
        <v>11785.7</v>
      </c>
      <c r="C70" s="23">
        <v>12319</v>
      </c>
      <c r="D70" s="1" t="s">
        <v>65</v>
      </c>
      <c r="F70"/>
      <c r="G70"/>
      <c r="H70"/>
      <c r="I70"/>
    </row>
    <row r="71" spans="1:9" s="17" customFormat="1" x14ac:dyDescent="0.2">
      <c r="A71"/>
      <c r="B71" s="2"/>
      <c r="C71"/>
      <c r="D71" s="3"/>
      <c r="F71"/>
      <c r="G71"/>
      <c r="H71"/>
      <c r="I71"/>
    </row>
    <row r="72" spans="1:9" s="17" customFormat="1" x14ac:dyDescent="0.2">
      <c r="A72"/>
      <c r="B72" s="1"/>
      <c r="C72"/>
      <c r="D72" s="3"/>
      <c r="F72"/>
      <c r="G72"/>
      <c r="H72"/>
      <c r="I72"/>
    </row>
    <row r="73" spans="1:9" s="17" customFormat="1" x14ac:dyDescent="0.2">
      <c r="A73" s="24" t="s">
        <v>173</v>
      </c>
      <c r="B73" s="21">
        <f>B70+B67+D51+D43</f>
        <v>395621.18</v>
      </c>
      <c r="C73" s="84" t="s">
        <v>174</v>
      </c>
      <c r="D73" s="24"/>
      <c r="F73" s="20"/>
      <c r="G73"/>
      <c r="H73"/>
      <c r="I73"/>
    </row>
    <row r="74" spans="1:9" s="17" customFormat="1" x14ac:dyDescent="0.2">
      <c r="A74"/>
      <c r="B74" s="2"/>
      <c r="C74"/>
      <c r="D74" s="3"/>
      <c r="F74"/>
      <c r="G74"/>
      <c r="H74"/>
      <c r="I74"/>
    </row>
    <row r="75" spans="1:9" s="17" customFormat="1" x14ac:dyDescent="0.2">
      <c r="A75"/>
      <c r="B75" s="2"/>
      <c r="C75"/>
      <c r="D75" s="3"/>
      <c r="F75" s="20"/>
      <c r="G75"/>
      <c r="H75"/>
      <c r="I75"/>
    </row>
    <row r="77" spans="1:9" s="17" customFormat="1" x14ac:dyDescent="0.2">
      <c r="A77"/>
      <c r="B77" s="2"/>
      <c r="C77"/>
      <c r="D77" s="21"/>
      <c r="F77"/>
      <c r="G77"/>
      <c r="H77"/>
      <c r="I77"/>
    </row>
    <row r="78" spans="1:9" s="17" customFormat="1" x14ac:dyDescent="0.2">
      <c r="A78"/>
      <c r="B78" s="2"/>
      <c r="C78"/>
      <c r="D78" s="21"/>
      <c r="F78"/>
      <c r="G78"/>
      <c r="H78"/>
      <c r="I78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DB749-A092-4CFF-86B1-6F2728323776}">
  <dimension ref="A1:I64"/>
  <sheetViews>
    <sheetView zoomScale="90" zoomScaleNormal="90" workbookViewId="0">
      <selection activeCell="D28" sqref="D28"/>
    </sheetView>
  </sheetViews>
  <sheetFormatPr defaultRowHeight="15" x14ac:dyDescent="0.2"/>
  <cols>
    <col min="1" max="1" width="31.109375" customWidth="1"/>
    <col min="2" max="2" width="11.88671875" style="2" customWidth="1"/>
    <col min="3" max="3" width="12.5546875" customWidth="1"/>
    <col min="4" max="4" width="22.5546875" style="3" customWidth="1"/>
    <col min="5" max="5" width="8.88671875" style="17"/>
    <col min="6" max="6" width="39.21875" customWidth="1"/>
    <col min="7" max="7" width="22" customWidth="1"/>
    <col min="8" max="8" width="9.88671875" bestFit="1" customWidth="1"/>
  </cols>
  <sheetData>
    <row r="1" spans="1:6" ht="31.5" x14ac:dyDescent="0.2">
      <c r="A1" s="29" t="s">
        <v>69</v>
      </c>
    </row>
    <row r="2" spans="1:6" ht="15.75" x14ac:dyDescent="0.2">
      <c r="A2" s="6" t="s">
        <v>43</v>
      </c>
      <c r="B2" s="7" t="s">
        <v>0</v>
      </c>
      <c r="C2" s="6" t="s">
        <v>23</v>
      </c>
      <c r="D2" s="8" t="s">
        <v>24</v>
      </c>
      <c r="E2" s="9" t="s">
        <v>25</v>
      </c>
      <c r="F2" s="9" t="s">
        <v>26</v>
      </c>
    </row>
    <row r="3" spans="1:6" s="56" customFormat="1" x14ac:dyDescent="0.2">
      <c r="A3" s="35" t="s">
        <v>11</v>
      </c>
      <c r="B3" s="37">
        <v>29524210204</v>
      </c>
      <c r="C3" s="35" t="s">
        <v>27</v>
      </c>
      <c r="D3" s="19">
        <v>768.59</v>
      </c>
      <c r="E3" s="13">
        <v>3231</v>
      </c>
      <c r="F3" s="13" t="s">
        <v>31</v>
      </c>
    </row>
    <row r="4" spans="1:6" s="56" customFormat="1" x14ac:dyDescent="0.2">
      <c r="A4" s="35" t="s">
        <v>20</v>
      </c>
      <c r="B4" s="37">
        <v>30532290707</v>
      </c>
      <c r="C4" s="35" t="s">
        <v>96</v>
      </c>
      <c r="D4" s="18">
        <v>149.4</v>
      </c>
      <c r="E4" s="13">
        <v>3238</v>
      </c>
      <c r="F4" s="13" t="s">
        <v>32</v>
      </c>
    </row>
    <row r="5" spans="1:6" s="56" customFormat="1" x14ac:dyDescent="0.2">
      <c r="A5" s="35" t="s">
        <v>18</v>
      </c>
      <c r="B5" s="37">
        <v>60536611486</v>
      </c>
      <c r="C5" s="35" t="s">
        <v>27</v>
      </c>
      <c r="D5" s="18">
        <v>881.25</v>
      </c>
      <c r="E5" s="66">
        <v>3237</v>
      </c>
      <c r="F5" s="52" t="s">
        <v>41</v>
      </c>
    </row>
    <row r="6" spans="1:6" s="56" customFormat="1" x14ac:dyDescent="0.2">
      <c r="A6" s="35" t="s">
        <v>7</v>
      </c>
      <c r="B6" s="37">
        <v>31697199035</v>
      </c>
      <c r="C6" s="35" t="s">
        <v>27</v>
      </c>
      <c r="D6" s="18">
        <v>1656.25</v>
      </c>
      <c r="E6" s="13">
        <v>3235</v>
      </c>
      <c r="F6" s="13" t="s">
        <v>38</v>
      </c>
    </row>
    <row r="7" spans="1:6" s="56" customFormat="1" x14ac:dyDescent="0.2">
      <c r="A7" s="35"/>
      <c r="B7" s="37"/>
      <c r="C7" s="35"/>
      <c r="D7" s="18">
        <v>500</v>
      </c>
      <c r="E7" s="66">
        <v>3238</v>
      </c>
      <c r="F7" s="39" t="s">
        <v>32</v>
      </c>
    </row>
    <row r="8" spans="1:6" s="56" customFormat="1" x14ac:dyDescent="0.2">
      <c r="A8" s="39" t="s">
        <v>148</v>
      </c>
      <c r="B8" s="37">
        <v>80848401890</v>
      </c>
      <c r="C8" s="39" t="s">
        <v>27</v>
      </c>
      <c r="D8" s="18">
        <v>318.54000000000002</v>
      </c>
      <c r="E8" s="13">
        <v>3236</v>
      </c>
      <c r="F8" s="13" t="s">
        <v>149</v>
      </c>
    </row>
    <row r="9" spans="1:6" s="56" customFormat="1" x14ac:dyDescent="0.2">
      <c r="A9" s="39" t="s">
        <v>75</v>
      </c>
      <c r="B9" s="37">
        <v>79069474349</v>
      </c>
      <c r="C9" s="39" t="s">
        <v>27</v>
      </c>
      <c r="D9" s="18">
        <v>145.54</v>
      </c>
      <c r="E9" s="13">
        <v>3231</v>
      </c>
      <c r="F9" s="13" t="s">
        <v>31</v>
      </c>
    </row>
    <row r="10" spans="1:6" s="56" customFormat="1" ht="18" customHeight="1" x14ac:dyDescent="0.2">
      <c r="A10" s="35" t="s">
        <v>14</v>
      </c>
      <c r="B10" s="37">
        <v>48197173493</v>
      </c>
      <c r="C10" s="35" t="s">
        <v>27</v>
      </c>
      <c r="D10" s="18">
        <v>13901.06</v>
      </c>
      <c r="E10" s="66">
        <v>3235</v>
      </c>
      <c r="F10" s="35" t="s">
        <v>38</v>
      </c>
    </row>
    <row r="11" spans="1:6" s="56" customFormat="1" x14ac:dyDescent="0.2">
      <c r="A11" s="35"/>
      <c r="B11" s="37"/>
      <c r="C11" s="35"/>
      <c r="D11" s="18">
        <v>7722.81</v>
      </c>
      <c r="E11" s="13">
        <v>3239</v>
      </c>
      <c r="F11" s="13" t="s">
        <v>36</v>
      </c>
    </row>
    <row r="12" spans="1:6" s="56" customFormat="1" x14ac:dyDescent="0.2">
      <c r="A12" s="35" t="s">
        <v>192</v>
      </c>
      <c r="B12" s="37">
        <v>82376202251</v>
      </c>
      <c r="C12" s="35" t="s">
        <v>27</v>
      </c>
      <c r="D12" s="18">
        <v>306</v>
      </c>
      <c r="E12" s="13">
        <v>3213</v>
      </c>
      <c r="F12" s="13" t="s">
        <v>68</v>
      </c>
    </row>
    <row r="13" spans="1:6" s="56" customFormat="1" x14ac:dyDescent="0.2">
      <c r="A13" s="35" t="s">
        <v>22</v>
      </c>
      <c r="B13" s="37">
        <v>85821130368</v>
      </c>
      <c r="C13" s="35" t="s">
        <v>27</v>
      </c>
      <c r="D13" s="18">
        <v>12.64</v>
      </c>
      <c r="E13" s="66">
        <v>3299</v>
      </c>
      <c r="F13" s="52" t="s">
        <v>42</v>
      </c>
    </row>
    <row r="14" spans="1:6" s="56" customFormat="1" ht="15" customHeight="1" x14ac:dyDescent="0.2">
      <c r="A14" s="39" t="s">
        <v>77</v>
      </c>
      <c r="B14" s="37">
        <v>87311810356</v>
      </c>
      <c r="C14" s="35" t="s">
        <v>27</v>
      </c>
      <c r="D14" s="18">
        <v>52.09</v>
      </c>
      <c r="E14" s="13">
        <v>3231</v>
      </c>
      <c r="F14" s="13" t="s">
        <v>31</v>
      </c>
    </row>
    <row r="15" spans="1:6" s="56" customFormat="1" ht="15" customHeight="1" x14ac:dyDescent="0.2">
      <c r="A15" s="35" t="s">
        <v>13</v>
      </c>
      <c r="B15" s="37">
        <v>68419124305</v>
      </c>
      <c r="C15" s="35" t="s">
        <v>27</v>
      </c>
      <c r="D15" s="18">
        <v>31.86</v>
      </c>
      <c r="E15" s="66">
        <v>3234</v>
      </c>
      <c r="F15" s="52" t="s">
        <v>39</v>
      </c>
    </row>
    <row r="16" spans="1:6" s="56" customFormat="1" ht="30" x14ac:dyDescent="0.2">
      <c r="A16" s="35" t="s">
        <v>193</v>
      </c>
      <c r="B16" s="37">
        <v>85167032587</v>
      </c>
      <c r="C16" s="35" t="s">
        <v>27</v>
      </c>
      <c r="D16" s="18">
        <v>437.5</v>
      </c>
      <c r="E16" s="66">
        <v>3213</v>
      </c>
      <c r="F16" s="52" t="s">
        <v>68</v>
      </c>
    </row>
    <row r="17" spans="1:8" s="56" customFormat="1" ht="15" customHeight="1" x14ac:dyDescent="0.2">
      <c r="A17" s="35" t="s">
        <v>10</v>
      </c>
      <c r="B17" s="37">
        <v>81793146560</v>
      </c>
      <c r="C17" s="35" t="s">
        <v>27</v>
      </c>
      <c r="D17" s="18">
        <v>333.17</v>
      </c>
      <c r="E17" s="13">
        <v>3231</v>
      </c>
      <c r="F17" s="13" t="s">
        <v>31</v>
      </c>
    </row>
    <row r="18" spans="1:8" s="56" customFormat="1" ht="30" x14ac:dyDescent="0.2">
      <c r="A18" s="35" t="s">
        <v>3</v>
      </c>
      <c r="B18" s="37">
        <v>80572192786</v>
      </c>
      <c r="C18" s="35" t="s">
        <v>27</v>
      </c>
      <c r="D18" s="18">
        <v>58.79</v>
      </c>
      <c r="E18" s="38">
        <v>3212</v>
      </c>
      <c r="F18" s="52" t="s">
        <v>37</v>
      </c>
    </row>
    <row r="19" spans="1:8" s="56" customFormat="1" x14ac:dyDescent="0.2">
      <c r="A19" s="39" t="s">
        <v>101</v>
      </c>
      <c r="B19" s="37">
        <v>27759560625</v>
      </c>
      <c r="C19" s="35" t="s">
        <v>27</v>
      </c>
      <c r="D19" s="18">
        <v>539.51</v>
      </c>
      <c r="E19" s="13">
        <v>3223</v>
      </c>
      <c r="F19" s="13" t="s">
        <v>33</v>
      </c>
      <c r="G19" s="74"/>
    </row>
    <row r="20" spans="1:8" s="56" customFormat="1" x14ac:dyDescent="0.2">
      <c r="A20" s="35" t="s">
        <v>21</v>
      </c>
      <c r="B20" s="37">
        <v>86321161015</v>
      </c>
      <c r="C20" s="35" t="s">
        <v>27</v>
      </c>
      <c r="D20" s="19">
        <v>2187.5</v>
      </c>
      <c r="E20" s="13">
        <v>3238</v>
      </c>
      <c r="F20" s="13" t="s">
        <v>32</v>
      </c>
    </row>
    <row r="21" spans="1:8" s="56" customFormat="1" x14ac:dyDescent="0.2">
      <c r="A21" s="35" t="s">
        <v>19</v>
      </c>
      <c r="B21" s="37">
        <v>59143170280</v>
      </c>
      <c r="C21" s="35" t="s">
        <v>29</v>
      </c>
      <c r="D21" s="18">
        <v>637.5</v>
      </c>
      <c r="E21" s="13">
        <v>3238</v>
      </c>
      <c r="F21" s="13" t="s">
        <v>32</v>
      </c>
    </row>
    <row r="22" spans="1:8" s="56" customFormat="1" x14ac:dyDescent="0.2">
      <c r="A22" s="48" t="s">
        <v>2</v>
      </c>
      <c r="B22" s="37">
        <v>28495895537</v>
      </c>
      <c r="C22" s="35" t="s">
        <v>27</v>
      </c>
      <c r="D22" s="18">
        <v>46.7</v>
      </c>
      <c r="E22" s="13">
        <v>3211</v>
      </c>
      <c r="F22" s="13" t="s">
        <v>34</v>
      </c>
    </row>
    <row r="23" spans="1:8" s="56" customFormat="1" x14ac:dyDescent="0.2">
      <c r="A23" s="48"/>
      <c r="B23" s="37"/>
      <c r="C23" s="35"/>
      <c r="D23" s="18">
        <v>591.34</v>
      </c>
      <c r="E23" s="13">
        <v>3239</v>
      </c>
      <c r="F23" s="13" t="s">
        <v>36</v>
      </c>
    </row>
    <row r="24" spans="1:8" s="56" customFormat="1" x14ac:dyDescent="0.2">
      <c r="A24" s="48" t="s">
        <v>194</v>
      </c>
      <c r="B24" s="37">
        <v>19680551758</v>
      </c>
      <c r="C24" s="35" t="s">
        <v>27</v>
      </c>
      <c r="D24" s="18">
        <v>32724</v>
      </c>
      <c r="E24" s="13">
        <v>3235</v>
      </c>
      <c r="F24" s="13" t="s">
        <v>38</v>
      </c>
    </row>
    <row r="25" spans="1:8" s="56" customFormat="1" x14ac:dyDescent="0.2">
      <c r="A25" s="35" t="s">
        <v>12</v>
      </c>
      <c r="B25" s="37">
        <v>20142998436</v>
      </c>
      <c r="C25" s="35" t="s">
        <v>27</v>
      </c>
      <c r="D25" s="19">
        <v>822.5</v>
      </c>
      <c r="E25" s="38">
        <v>3232</v>
      </c>
      <c r="F25" s="52" t="s">
        <v>40</v>
      </c>
    </row>
    <row r="26" spans="1:8" s="56" customFormat="1" ht="30" x14ac:dyDescent="0.2">
      <c r="A26" s="78" t="s">
        <v>4</v>
      </c>
      <c r="B26" s="75">
        <v>82031999604</v>
      </c>
      <c r="C26" s="78" t="s">
        <v>27</v>
      </c>
      <c r="D26" s="43">
        <v>221.63</v>
      </c>
      <c r="E26" s="38">
        <v>3212</v>
      </c>
      <c r="F26" s="52" t="s">
        <v>37</v>
      </c>
    </row>
    <row r="27" spans="1:8" ht="15.75" x14ac:dyDescent="0.2">
      <c r="A27" s="6" t="s">
        <v>30</v>
      </c>
      <c r="B27" s="5"/>
      <c r="C27" s="4"/>
      <c r="D27" s="67">
        <f>SUM(D3:D26)</f>
        <v>65046.169999999991</v>
      </c>
      <c r="E27" s="66"/>
      <c r="F27" s="4"/>
      <c r="H27" s="64"/>
    </row>
    <row r="28" spans="1:8" s="72" customFormat="1" ht="30" x14ac:dyDescent="0.2">
      <c r="A28" s="76" t="s">
        <v>188</v>
      </c>
      <c r="B28" s="75"/>
      <c r="C28" s="76" t="s">
        <v>27</v>
      </c>
      <c r="D28" s="43">
        <v>336</v>
      </c>
      <c r="E28" s="51">
        <v>3295</v>
      </c>
      <c r="F28" s="52" t="s">
        <v>59</v>
      </c>
    </row>
    <row r="29" spans="1:8" ht="15.75" x14ac:dyDescent="0.2">
      <c r="A29" s="6" t="s">
        <v>30</v>
      </c>
      <c r="B29" s="5"/>
      <c r="C29" s="4"/>
      <c r="D29" s="67">
        <f>SUM(D28:D28)</f>
        <v>336</v>
      </c>
      <c r="E29" s="66"/>
      <c r="F29" s="4"/>
    </row>
    <row r="30" spans="1:8" ht="15.75" x14ac:dyDescent="0.2">
      <c r="A30" s="30" t="s">
        <v>87</v>
      </c>
      <c r="B30" s="31"/>
      <c r="C30" s="32"/>
      <c r="D30" s="33">
        <f>D27+D29</f>
        <v>65382.169999999991</v>
      </c>
      <c r="E30" s="34"/>
      <c r="F30" s="32"/>
    </row>
    <row r="31" spans="1:8" ht="15.75" x14ac:dyDescent="0.2">
      <c r="A31" s="30"/>
      <c r="B31" s="31"/>
      <c r="C31" s="32"/>
      <c r="D31" s="33"/>
      <c r="E31" s="34"/>
      <c r="F31" s="32"/>
    </row>
    <row r="32" spans="1:8" ht="15.75" x14ac:dyDescent="0.2">
      <c r="A32" s="30"/>
      <c r="B32" s="31"/>
      <c r="C32" s="32"/>
      <c r="D32" s="33"/>
      <c r="E32" s="34"/>
      <c r="F32" s="32"/>
    </row>
    <row r="33" spans="1:9" ht="15.75" x14ac:dyDescent="0.2">
      <c r="A33" s="30"/>
      <c r="B33" s="31"/>
      <c r="C33" s="32"/>
      <c r="D33" s="33"/>
      <c r="E33" s="34"/>
      <c r="F33" s="32"/>
    </row>
    <row r="34" spans="1:9" ht="15.75" x14ac:dyDescent="0.2">
      <c r="A34" s="30"/>
      <c r="B34" s="31"/>
      <c r="C34" s="32"/>
      <c r="D34" s="33"/>
      <c r="E34" s="34"/>
      <c r="F34" s="32"/>
    </row>
    <row r="35" spans="1:9" s="56" customFormat="1" ht="15.75" x14ac:dyDescent="0.2">
      <c r="A35" s="54" t="s">
        <v>70</v>
      </c>
      <c r="B35" s="55"/>
      <c r="D35" s="57"/>
      <c r="E35" s="58"/>
    </row>
    <row r="36" spans="1:9" s="56" customFormat="1" ht="15.75" x14ac:dyDescent="0.2">
      <c r="A36" s="59" t="s">
        <v>43</v>
      </c>
      <c r="B36" s="60"/>
      <c r="C36" s="59"/>
      <c r="D36" s="61" t="s">
        <v>24</v>
      </c>
      <c r="E36" s="62" t="s">
        <v>25</v>
      </c>
      <c r="F36" s="62" t="s">
        <v>26</v>
      </c>
      <c r="G36" s="63"/>
      <c r="I36" s="64"/>
    </row>
    <row r="37" spans="1:9" s="56" customFormat="1" x14ac:dyDescent="0.2">
      <c r="A37" s="39" t="s">
        <v>135</v>
      </c>
      <c r="B37" s="37"/>
      <c r="C37" s="35"/>
      <c r="D37" s="19"/>
      <c r="E37" s="66">
        <v>3237</v>
      </c>
      <c r="F37" s="39" t="s">
        <v>90</v>
      </c>
      <c r="G37" s="63"/>
      <c r="I37" s="64"/>
    </row>
    <row r="38" spans="1:9" s="56" customFormat="1" ht="15.75" x14ac:dyDescent="0.2">
      <c r="A38" s="59" t="s">
        <v>30</v>
      </c>
      <c r="B38" s="37"/>
      <c r="C38" s="35"/>
      <c r="D38" s="67">
        <f>SUM(D37:D37)</f>
        <v>0</v>
      </c>
      <c r="E38" s="66"/>
      <c r="F38" s="35"/>
    </row>
    <row r="39" spans="1:9" ht="15.75" x14ac:dyDescent="0.2">
      <c r="A39" s="30"/>
      <c r="B39" s="31"/>
      <c r="C39" s="32"/>
      <c r="D39" s="33"/>
      <c r="E39" s="34"/>
      <c r="F39" s="32"/>
    </row>
    <row r="40" spans="1:9" ht="15.75" x14ac:dyDescent="0.2">
      <c r="A40" s="30"/>
      <c r="B40" s="31"/>
      <c r="C40" s="32"/>
      <c r="D40" s="33"/>
      <c r="E40" s="34"/>
      <c r="F40" s="32"/>
    </row>
    <row r="41" spans="1:9" ht="15.75" x14ac:dyDescent="0.2">
      <c r="A41" s="30"/>
      <c r="B41" s="20"/>
      <c r="C41" s="32"/>
      <c r="D41" s="33"/>
      <c r="E41" s="34"/>
      <c r="F41" s="32"/>
    </row>
    <row r="42" spans="1:9" x14ac:dyDescent="0.2">
      <c r="B42" s="20"/>
      <c r="G42" s="1"/>
      <c r="I42" s="20"/>
    </row>
    <row r="43" spans="1:9" ht="31.5" x14ac:dyDescent="0.2">
      <c r="A43" s="29" t="s">
        <v>71</v>
      </c>
      <c r="B43" s="20"/>
      <c r="I43" s="20"/>
    </row>
    <row r="44" spans="1:9" ht="31.5" customHeight="1" x14ac:dyDescent="0.2">
      <c r="A44" s="6" t="s">
        <v>43</v>
      </c>
      <c r="B44" s="22" t="s">
        <v>24</v>
      </c>
      <c r="C44" s="9" t="s">
        <v>25</v>
      </c>
      <c r="D44" s="9" t="s">
        <v>26</v>
      </c>
    </row>
    <row r="45" spans="1:9" s="56" customFormat="1" x14ac:dyDescent="0.2">
      <c r="A45" s="39" t="s">
        <v>185</v>
      </c>
      <c r="B45" s="18">
        <v>208311.65</v>
      </c>
      <c r="C45" s="53">
        <v>3111</v>
      </c>
      <c r="D45" s="39" t="s">
        <v>53</v>
      </c>
      <c r="E45" s="58"/>
    </row>
    <row r="46" spans="1:9" s="56" customFormat="1" x14ac:dyDescent="0.2">
      <c r="A46" s="39"/>
      <c r="B46" s="18">
        <v>270.24</v>
      </c>
      <c r="C46" s="53">
        <v>2312</v>
      </c>
      <c r="D46" s="39" t="s">
        <v>55</v>
      </c>
      <c r="E46" s="58"/>
    </row>
    <row r="47" spans="1:9" s="56" customFormat="1" ht="30" x14ac:dyDescent="0.2">
      <c r="A47" s="39" t="s">
        <v>44</v>
      </c>
      <c r="B47" s="18">
        <v>34371.360000000001</v>
      </c>
      <c r="C47" s="53">
        <v>3132</v>
      </c>
      <c r="D47" s="39" t="s">
        <v>56</v>
      </c>
      <c r="E47" s="58"/>
    </row>
    <row r="48" spans="1:9" s="56" customFormat="1" x14ac:dyDescent="0.2">
      <c r="A48" s="39" t="s">
        <v>109</v>
      </c>
      <c r="B48" s="18">
        <v>300</v>
      </c>
      <c r="C48" s="53">
        <v>3121</v>
      </c>
      <c r="D48" s="39" t="s">
        <v>54</v>
      </c>
      <c r="E48" s="58"/>
    </row>
    <row r="49" spans="1:9" s="56" customFormat="1" x14ac:dyDescent="0.2">
      <c r="A49" s="39" t="s">
        <v>191</v>
      </c>
      <c r="B49" s="18">
        <v>220.72</v>
      </c>
      <c r="C49" s="53">
        <v>3121</v>
      </c>
      <c r="D49" s="39" t="s">
        <v>54</v>
      </c>
      <c r="E49" s="58"/>
    </row>
    <row r="50" spans="1:9" s="56" customFormat="1" x14ac:dyDescent="0.2">
      <c r="A50" s="39" t="s">
        <v>60</v>
      </c>
      <c r="B50" s="18">
        <v>359.9</v>
      </c>
      <c r="C50" s="53">
        <v>3211</v>
      </c>
      <c r="D50" s="39" t="s">
        <v>61</v>
      </c>
      <c r="E50" s="58"/>
    </row>
    <row r="51" spans="1:9" s="56" customFormat="1" x14ac:dyDescent="0.2">
      <c r="A51" s="39" t="s">
        <v>190</v>
      </c>
      <c r="B51" s="18">
        <v>3009.76</v>
      </c>
      <c r="C51" s="53">
        <v>3212</v>
      </c>
      <c r="D51" s="39" t="s">
        <v>57</v>
      </c>
      <c r="E51" s="58"/>
    </row>
    <row r="52" spans="1:9" s="56" customFormat="1" ht="30" x14ac:dyDescent="0.2">
      <c r="A52" s="39" t="s">
        <v>189</v>
      </c>
      <c r="B52" s="18">
        <v>622.52</v>
      </c>
      <c r="C52" s="53">
        <v>3291</v>
      </c>
      <c r="D52" s="39" t="s">
        <v>58</v>
      </c>
      <c r="E52" s="58"/>
    </row>
    <row r="53" spans="1:9" s="17" customFormat="1" ht="15.75" x14ac:dyDescent="0.2">
      <c r="A53" s="6" t="s">
        <v>30</v>
      </c>
      <c r="B53" s="11">
        <f>SUM(B45:B52)</f>
        <v>247466.15</v>
      </c>
      <c r="C53" s="26"/>
      <c r="D53" s="4"/>
      <c r="G53"/>
      <c r="H53"/>
      <c r="I53"/>
    </row>
    <row r="54" spans="1:9" s="17" customFormat="1" x14ac:dyDescent="0.2">
      <c r="A54"/>
      <c r="B54" s="69"/>
      <c r="C54" s="23"/>
      <c r="D54"/>
      <c r="G54"/>
      <c r="H54"/>
      <c r="I54"/>
    </row>
    <row r="55" spans="1:9" s="17" customFormat="1" x14ac:dyDescent="0.2">
      <c r="B55" s="36"/>
      <c r="G55"/>
      <c r="H55"/>
      <c r="I55"/>
    </row>
    <row r="56" spans="1:9" s="17" customFormat="1" x14ac:dyDescent="0.2">
      <c r="A56"/>
      <c r="B56" s="21"/>
      <c r="C56" s="23"/>
      <c r="D56" s="1"/>
      <c r="F56"/>
      <c r="G56"/>
      <c r="H56"/>
      <c r="I56"/>
    </row>
    <row r="57" spans="1:9" s="17" customFormat="1" x14ac:dyDescent="0.2">
      <c r="A57"/>
      <c r="B57" s="2"/>
      <c r="C57"/>
      <c r="D57" s="3"/>
      <c r="F57"/>
      <c r="G57"/>
      <c r="H57"/>
      <c r="I57"/>
    </row>
    <row r="58" spans="1:9" s="17" customFormat="1" x14ac:dyDescent="0.2">
      <c r="A58"/>
      <c r="B58" s="1"/>
      <c r="C58"/>
      <c r="D58" s="3"/>
      <c r="F58"/>
      <c r="G58"/>
      <c r="H58"/>
      <c r="I58"/>
    </row>
    <row r="59" spans="1:9" s="17" customFormat="1" x14ac:dyDescent="0.2">
      <c r="A59" s="24" t="s">
        <v>173</v>
      </c>
      <c r="B59" s="21">
        <f>B56+B53+D38+D30</f>
        <v>312848.32</v>
      </c>
      <c r="C59" s="84"/>
      <c r="D59" s="24"/>
      <c r="F59" s="20"/>
      <c r="G59"/>
      <c r="H59"/>
      <c r="I59"/>
    </row>
    <row r="60" spans="1:9" s="17" customFormat="1" x14ac:dyDescent="0.2">
      <c r="A60"/>
      <c r="B60" s="2"/>
      <c r="C60"/>
      <c r="D60" s="3"/>
      <c r="F60"/>
      <c r="G60"/>
      <c r="H60"/>
      <c r="I60"/>
    </row>
    <row r="61" spans="1:9" s="17" customFormat="1" x14ac:dyDescent="0.2">
      <c r="A61"/>
      <c r="B61" s="2"/>
      <c r="C61"/>
      <c r="D61" s="3"/>
      <c r="F61" s="20"/>
      <c r="G61"/>
      <c r="H61"/>
      <c r="I61"/>
    </row>
    <row r="63" spans="1:9" s="17" customFormat="1" x14ac:dyDescent="0.2">
      <c r="A63"/>
      <c r="B63" s="2"/>
      <c r="C63"/>
      <c r="D63" s="21"/>
      <c r="F63"/>
      <c r="G63"/>
      <c r="H63"/>
      <c r="I63"/>
    </row>
    <row r="64" spans="1:9" s="17" customFormat="1" x14ac:dyDescent="0.2">
      <c r="A64"/>
      <c r="B64" s="2"/>
      <c r="C64"/>
      <c r="D64" s="21"/>
      <c r="F64"/>
      <c r="G64"/>
      <c r="H64"/>
      <c r="I6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0034D-85CA-4F9B-BB18-8183668B267A}">
  <dimension ref="A1:I70"/>
  <sheetViews>
    <sheetView topLeftCell="A17" zoomScale="90" zoomScaleNormal="90" workbookViewId="0">
      <selection activeCell="A29" sqref="A29:XFD29"/>
    </sheetView>
  </sheetViews>
  <sheetFormatPr defaultRowHeight="15" x14ac:dyDescent="0.2"/>
  <cols>
    <col min="1" max="1" width="31.109375" customWidth="1"/>
    <col min="2" max="2" width="11.88671875" style="2" customWidth="1"/>
    <col min="3" max="3" width="12.5546875" customWidth="1"/>
    <col min="4" max="4" width="22.5546875" style="3" customWidth="1"/>
    <col min="5" max="5" width="8.88671875" style="17"/>
    <col min="6" max="6" width="39.21875" customWidth="1"/>
    <col min="7" max="7" width="22" customWidth="1"/>
    <col min="8" max="8" width="9.88671875" bestFit="1" customWidth="1"/>
  </cols>
  <sheetData>
    <row r="1" spans="1:6" ht="31.5" x14ac:dyDescent="0.2">
      <c r="A1" s="29" t="s">
        <v>69</v>
      </c>
    </row>
    <row r="2" spans="1:6" ht="15.75" x14ac:dyDescent="0.2">
      <c r="A2" s="6" t="s">
        <v>43</v>
      </c>
      <c r="B2" s="7" t="s">
        <v>0</v>
      </c>
      <c r="C2" s="6" t="s">
        <v>23</v>
      </c>
      <c r="D2" s="8" t="s">
        <v>24</v>
      </c>
      <c r="E2" s="9" t="s">
        <v>25</v>
      </c>
      <c r="F2" s="9" t="s">
        <v>26</v>
      </c>
    </row>
    <row r="3" spans="1:6" s="56" customFormat="1" x14ac:dyDescent="0.2">
      <c r="A3" s="35" t="s">
        <v>11</v>
      </c>
      <c r="B3" s="37">
        <v>29524210204</v>
      </c>
      <c r="C3" s="35" t="s">
        <v>27</v>
      </c>
      <c r="D3" s="19">
        <v>768.59</v>
      </c>
      <c r="E3" s="13">
        <v>3231</v>
      </c>
      <c r="F3" s="13" t="s">
        <v>31</v>
      </c>
    </row>
    <row r="4" spans="1:6" s="56" customFormat="1" x14ac:dyDescent="0.2">
      <c r="A4" s="35" t="s">
        <v>20</v>
      </c>
      <c r="B4" s="37">
        <v>30532290707</v>
      </c>
      <c r="C4" s="35" t="s">
        <v>96</v>
      </c>
      <c r="D4" s="18">
        <v>149.4</v>
      </c>
      <c r="E4" s="13">
        <v>3238</v>
      </c>
      <c r="F4" s="13" t="s">
        <v>32</v>
      </c>
    </row>
    <row r="5" spans="1:6" s="56" customFormat="1" x14ac:dyDescent="0.2">
      <c r="A5" s="35" t="s">
        <v>18</v>
      </c>
      <c r="B5" s="37">
        <v>60536611486</v>
      </c>
      <c r="C5" s="35" t="s">
        <v>27</v>
      </c>
      <c r="D5" s="18">
        <v>881.25</v>
      </c>
      <c r="E5" s="66">
        <v>3237</v>
      </c>
      <c r="F5" s="52" t="s">
        <v>41</v>
      </c>
    </row>
    <row r="6" spans="1:6" s="90" customFormat="1" ht="17.25" customHeight="1" x14ac:dyDescent="0.2">
      <c r="A6" s="85" t="s">
        <v>175</v>
      </c>
      <c r="B6" s="86"/>
      <c r="C6" s="85" t="s">
        <v>176</v>
      </c>
      <c r="D6" s="87">
        <v>660</v>
      </c>
      <c r="E6" s="88">
        <v>3241</v>
      </c>
      <c r="F6" s="89" t="s">
        <v>123</v>
      </c>
    </row>
    <row r="7" spans="1:6" s="90" customFormat="1" ht="17.25" customHeight="1" x14ac:dyDescent="0.2">
      <c r="A7" s="85" t="s">
        <v>175</v>
      </c>
      <c r="B7" s="86"/>
      <c r="C7" s="85" t="s">
        <v>176</v>
      </c>
      <c r="D7" s="87">
        <v>1750</v>
      </c>
      <c r="E7" s="88">
        <v>3237</v>
      </c>
      <c r="F7" s="89" t="s">
        <v>41</v>
      </c>
    </row>
    <row r="8" spans="1:6" s="90" customFormat="1" ht="17.25" customHeight="1" x14ac:dyDescent="0.2">
      <c r="A8" s="85" t="s">
        <v>97</v>
      </c>
      <c r="B8" s="86">
        <v>52277663197</v>
      </c>
      <c r="C8" s="85" t="s">
        <v>27</v>
      </c>
      <c r="D8" s="87">
        <v>1072.5999999999999</v>
      </c>
      <c r="E8" s="88">
        <v>3235</v>
      </c>
      <c r="F8" s="89" t="s">
        <v>38</v>
      </c>
    </row>
    <row r="9" spans="1:6" s="56" customFormat="1" x14ac:dyDescent="0.2">
      <c r="A9" s="35" t="s">
        <v>7</v>
      </c>
      <c r="B9" s="37">
        <v>31697199035</v>
      </c>
      <c r="C9" s="35" t="s">
        <v>27</v>
      </c>
      <c r="D9" s="18">
        <v>1656.25</v>
      </c>
      <c r="E9" s="13">
        <v>3235</v>
      </c>
      <c r="F9" s="13" t="s">
        <v>38</v>
      </c>
    </row>
    <row r="10" spans="1:6" s="56" customFormat="1" x14ac:dyDescent="0.2">
      <c r="A10" s="35"/>
      <c r="B10" s="37"/>
      <c r="C10" s="35"/>
      <c r="D10" s="18">
        <v>500</v>
      </c>
      <c r="E10" s="66">
        <v>3238</v>
      </c>
      <c r="F10" s="39" t="s">
        <v>32</v>
      </c>
    </row>
    <row r="11" spans="1:6" s="56" customFormat="1" x14ac:dyDescent="0.2">
      <c r="A11" s="39" t="s">
        <v>148</v>
      </c>
      <c r="B11" s="37">
        <v>80848401890</v>
      </c>
      <c r="C11" s="39" t="s">
        <v>27</v>
      </c>
      <c r="D11" s="18">
        <v>464.54</v>
      </c>
      <c r="E11" s="13">
        <v>3236</v>
      </c>
      <c r="F11" s="13" t="s">
        <v>149</v>
      </c>
    </row>
    <row r="12" spans="1:6" s="56" customFormat="1" ht="18" customHeight="1" x14ac:dyDescent="0.2">
      <c r="A12" s="35" t="s">
        <v>14</v>
      </c>
      <c r="B12" s="37">
        <v>48197173493</v>
      </c>
      <c r="C12" s="35" t="s">
        <v>27</v>
      </c>
      <c r="D12" s="18">
        <v>13901.06</v>
      </c>
      <c r="E12" s="66">
        <v>3235</v>
      </c>
      <c r="F12" s="35" t="s">
        <v>38</v>
      </c>
    </row>
    <row r="13" spans="1:6" s="56" customFormat="1" x14ac:dyDescent="0.2">
      <c r="A13" s="35"/>
      <c r="B13" s="37"/>
      <c r="C13" s="35"/>
      <c r="D13" s="18">
        <v>7722.81</v>
      </c>
      <c r="E13" s="13">
        <v>3239</v>
      </c>
      <c r="F13" s="13" t="s">
        <v>36</v>
      </c>
    </row>
    <row r="14" spans="1:6" s="56" customFormat="1" x14ac:dyDescent="0.2">
      <c r="A14" s="35" t="s">
        <v>22</v>
      </c>
      <c r="B14" s="37">
        <v>85821130368</v>
      </c>
      <c r="C14" s="35" t="s">
        <v>27</v>
      </c>
      <c r="D14" s="18">
        <v>13.05</v>
      </c>
      <c r="E14" s="66">
        <v>3299</v>
      </c>
      <c r="F14" s="52" t="s">
        <v>42</v>
      </c>
    </row>
    <row r="15" spans="1:6" s="56" customFormat="1" ht="15" customHeight="1" x14ac:dyDescent="0.2">
      <c r="A15" s="39" t="s">
        <v>77</v>
      </c>
      <c r="B15" s="37">
        <v>87311810356</v>
      </c>
      <c r="C15" s="35" t="s">
        <v>27</v>
      </c>
      <c r="D15" s="18">
        <v>56.47</v>
      </c>
      <c r="E15" s="13">
        <v>3231</v>
      </c>
      <c r="F15" s="13" t="s">
        <v>31</v>
      </c>
    </row>
    <row r="16" spans="1:6" s="56" customFormat="1" ht="15" customHeight="1" x14ac:dyDescent="0.2">
      <c r="A16" s="35" t="s">
        <v>13</v>
      </c>
      <c r="B16" s="37">
        <v>68419124305</v>
      </c>
      <c r="C16" s="35" t="s">
        <v>27</v>
      </c>
      <c r="D16" s="18">
        <v>31.86</v>
      </c>
      <c r="E16" s="66">
        <v>3234</v>
      </c>
      <c r="F16" s="52" t="s">
        <v>39</v>
      </c>
    </row>
    <row r="17" spans="1:8" s="56" customFormat="1" ht="15" customHeight="1" x14ac:dyDescent="0.2">
      <c r="A17" s="35" t="s">
        <v>10</v>
      </c>
      <c r="B17" s="37">
        <v>81793146560</v>
      </c>
      <c r="C17" s="35" t="s">
        <v>27</v>
      </c>
      <c r="D17" s="18">
        <v>321.08</v>
      </c>
      <c r="E17" s="13">
        <v>3231</v>
      </c>
      <c r="F17" s="13" t="s">
        <v>31</v>
      </c>
    </row>
    <row r="18" spans="1:8" s="56" customFormat="1" ht="30" x14ac:dyDescent="0.2">
      <c r="A18" s="35" t="s">
        <v>3</v>
      </c>
      <c r="B18" s="37">
        <v>80572192786</v>
      </c>
      <c r="C18" s="35" t="s">
        <v>27</v>
      </c>
      <c r="D18" s="18">
        <v>58.79</v>
      </c>
      <c r="E18" s="38">
        <v>3212</v>
      </c>
      <c r="F18" s="52" t="s">
        <v>37</v>
      </c>
    </row>
    <row r="19" spans="1:8" s="56" customFormat="1" x14ac:dyDescent="0.2">
      <c r="A19" s="39" t="s">
        <v>101</v>
      </c>
      <c r="B19" s="37">
        <v>27759560625</v>
      </c>
      <c r="C19" s="35" t="s">
        <v>27</v>
      </c>
      <c r="D19" s="18">
        <v>620.42999999999995</v>
      </c>
      <c r="E19" s="13">
        <v>3223</v>
      </c>
      <c r="F19" s="13" t="s">
        <v>33</v>
      </c>
      <c r="G19" s="74"/>
    </row>
    <row r="20" spans="1:8" s="56" customFormat="1" x14ac:dyDescent="0.2">
      <c r="A20" s="35" t="s">
        <v>21</v>
      </c>
      <c r="B20" s="37">
        <v>86321161015</v>
      </c>
      <c r="C20" s="35" t="s">
        <v>27</v>
      </c>
      <c r="D20" s="19">
        <v>2187.5</v>
      </c>
      <c r="E20" s="13">
        <v>3238</v>
      </c>
      <c r="F20" s="13" t="s">
        <v>32</v>
      </c>
    </row>
    <row r="21" spans="1:8" s="56" customFormat="1" x14ac:dyDescent="0.2">
      <c r="A21" s="35" t="s">
        <v>19</v>
      </c>
      <c r="B21" s="37">
        <v>59143170280</v>
      </c>
      <c r="C21" s="35" t="s">
        <v>29</v>
      </c>
      <c r="D21" s="18">
        <v>637.5</v>
      </c>
      <c r="E21" s="13">
        <v>3238</v>
      </c>
      <c r="F21" s="13" t="s">
        <v>32</v>
      </c>
    </row>
    <row r="22" spans="1:8" s="56" customFormat="1" ht="30" x14ac:dyDescent="0.2">
      <c r="A22" s="35" t="s">
        <v>177</v>
      </c>
      <c r="B22" s="37">
        <v>50467974870</v>
      </c>
      <c r="C22" s="35" t="s">
        <v>80</v>
      </c>
      <c r="D22" s="18">
        <v>2549.69</v>
      </c>
      <c r="E22" s="13">
        <v>3221</v>
      </c>
      <c r="F22" s="13" t="s">
        <v>178</v>
      </c>
    </row>
    <row r="23" spans="1:8" s="56" customFormat="1" ht="45" x14ac:dyDescent="0.2">
      <c r="A23" s="39" t="s">
        <v>142</v>
      </c>
      <c r="B23" s="75">
        <v>8223213594</v>
      </c>
      <c r="C23" s="76" t="s">
        <v>143</v>
      </c>
      <c r="D23" s="71">
        <v>2666.66</v>
      </c>
      <c r="E23" s="77">
        <v>3237</v>
      </c>
      <c r="F23" s="77" t="s">
        <v>41</v>
      </c>
    </row>
    <row r="24" spans="1:8" s="56" customFormat="1" x14ac:dyDescent="0.2">
      <c r="A24" s="48" t="s">
        <v>2</v>
      </c>
      <c r="B24" s="37">
        <v>28495895537</v>
      </c>
      <c r="C24" s="35" t="s">
        <v>27</v>
      </c>
      <c r="D24" s="18">
        <v>102.45</v>
      </c>
      <c r="E24" s="13">
        <v>3211</v>
      </c>
      <c r="F24" s="13" t="s">
        <v>34</v>
      </c>
    </row>
    <row r="25" spans="1:8" s="56" customFormat="1" x14ac:dyDescent="0.2">
      <c r="A25" s="48"/>
      <c r="B25" s="37"/>
      <c r="C25" s="35"/>
      <c r="D25" s="18">
        <v>29.48</v>
      </c>
      <c r="E25" s="13">
        <v>3221</v>
      </c>
      <c r="F25" s="13" t="s">
        <v>178</v>
      </c>
    </row>
    <row r="26" spans="1:8" s="56" customFormat="1" x14ac:dyDescent="0.2">
      <c r="A26" s="48"/>
      <c r="B26" s="37"/>
      <c r="C26" s="35"/>
      <c r="D26" s="18">
        <v>140.66</v>
      </c>
      <c r="E26" s="13">
        <v>3293</v>
      </c>
      <c r="F26" s="13" t="s">
        <v>64</v>
      </c>
    </row>
    <row r="27" spans="1:8" s="56" customFormat="1" x14ac:dyDescent="0.2">
      <c r="A27" s="48" t="s">
        <v>183</v>
      </c>
      <c r="B27" s="37">
        <v>75550985023</v>
      </c>
      <c r="C27" s="35" t="s">
        <v>27</v>
      </c>
      <c r="D27" s="18">
        <v>38.9</v>
      </c>
      <c r="E27" s="13">
        <v>3223</v>
      </c>
      <c r="F27" s="13" t="s">
        <v>33</v>
      </c>
    </row>
    <row r="28" spans="1:8" s="56" customFormat="1" x14ac:dyDescent="0.2">
      <c r="A28" s="35" t="s">
        <v>12</v>
      </c>
      <c r="B28" s="37">
        <v>20142998436</v>
      </c>
      <c r="C28" s="35" t="s">
        <v>27</v>
      </c>
      <c r="D28" s="19">
        <v>822.5</v>
      </c>
      <c r="E28" s="38">
        <v>3232</v>
      </c>
      <c r="F28" s="52" t="s">
        <v>40</v>
      </c>
    </row>
    <row r="29" spans="1:8" s="80" customFormat="1" ht="24" customHeight="1" x14ac:dyDescent="0.2">
      <c r="A29" s="76" t="s">
        <v>179</v>
      </c>
      <c r="B29" s="75">
        <v>18736141210</v>
      </c>
      <c r="C29" s="76" t="s">
        <v>27</v>
      </c>
      <c r="D29" s="43">
        <v>871.8</v>
      </c>
      <c r="E29" s="77">
        <v>3235</v>
      </c>
      <c r="F29" s="77" t="s">
        <v>38</v>
      </c>
      <c r="G29" s="79"/>
    </row>
    <row r="30" spans="1:8" s="80" customFormat="1" ht="42" customHeight="1" x14ac:dyDescent="0.2">
      <c r="A30" s="78" t="s">
        <v>128</v>
      </c>
      <c r="B30" s="75"/>
      <c r="C30" s="76" t="s">
        <v>129</v>
      </c>
      <c r="D30" s="43">
        <v>491.37</v>
      </c>
      <c r="E30" s="77">
        <v>3293</v>
      </c>
      <c r="F30" s="77" t="s">
        <v>64</v>
      </c>
      <c r="H30" s="73"/>
    </row>
    <row r="31" spans="1:8" s="80" customFormat="1" x14ac:dyDescent="0.2">
      <c r="A31" s="78" t="s">
        <v>180</v>
      </c>
      <c r="B31" s="75">
        <v>92379157609</v>
      </c>
      <c r="C31" s="76" t="s">
        <v>27</v>
      </c>
      <c r="D31" s="43">
        <v>252.88</v>
      </c>
      <c r="E31" s="77">
        <v>3299</v>
      </c>
      <c r="F31" s="77" t="s">
        <v>42</v>
      </c>
      <c r="H31" s="73"/>
    </row>
    <row r="32" spans="1:8" s="80" customFormat="1" ht="42" customHeight="1" x14ac:dyDescent="0.2">
      <c r="A32" s="78" t="s">
        <v>181</v>
      </c>
      <c r="B32" s="75">
        <v>52848403362</v>
      </c>
      <c r="C32" s="76" t="s">
        <v>27</v>
      </c>
      <c r="D32" s="43">
        <v>1892.16</v>
      </c>
      <c r="E32" s="77">
        <v>3292</v>
      </c>
      <c r="F32" s="77" t="s">
        <v>182</v>
      </c>
      <c r="H32" s="73"/>
    </row>
    <row r="33" spans="1:9" s="56" customFormat="1" ht="30" x14ac:dyDescent="0.2">
      <c r="A33" s="78" t="s">
        <v>4</v>
      </c>
      <c r="B33" s="75">
        <v>82031999604</v>
      </c>
      <c r="C33" s="78" t="s">
        <v>27</v>
      </c>
      <c r="D33" s="43">
        <v>298.61</v>
      </c>
      <c r="E33" s="38">
        <v>3212</v>
      </c>
      <c r="F33" s="52" t="s">
        <v>37</v>
      </c>
    </row>
    <row r="34" spans="1:9" ht="15.75" x14ac:dyDescent="0.2">
      <c r="A34" s="6" t="s">
        <v>30</v>
      </c>
      <c r="B34" s="5"/>
      <c r="C34" s="4"/>
      <c r="D34" s="67">
        <f>SUM(D3:D33)</f>
        <v>43610.340000000026</v>
      </c>
      <c r="E34" s="66"/>
      <c r="F34" s="4"/>
      <c r="H34" s="64"/>
    </row>
    <row r="35" spans="1:9" s="72" customFormat="1" ht="30" x14ac:dyDescent="0.2">
      <c r="A35" s="76" t="s">
        <v>165</v>
      </c>
      <c r="B35" s="75"/>
      <c r="C35" s="76" t="s">
        <v>27</v>
      </c>
      <c r="D35" s="43">
        <v>336</v>
      </c>
      <c r="E35" s="51">
        <v>3295</v>
      </c>
      <c r="F35" s="52" t="s">
        <v>59</v>
      </c>
    </row>
    <row r="36" spans="1:9" ht="15.75" x14ac:dyDescent="0.2">
      <c r="A36" s="6" t="s">
        <v>30</v>
      </c>
      <c r="B36" s="5"/>
      <c r="C36" s="4"/>
      <c r="D36" s="67">
        <f>SUM(D35:D35)</f>
        <v>336</v>
      </c>
      <c r="E36" s="66"/>
      <c r="F36" s="4"/>
    </row>
    <row r="37" spans="1:9" ht="15.75" x14ac:dyDescent="0.2">
      <c r="A37" s="30" t="s">
        <v>87</v>
      </c>
      <c r="B37" s="31"/>
      <c r="C37" s="32"/>
      <c r="D37" s="33">
        <f>D34+D36</f>
        <v>43946.340000000026</v>
      </c>
      <c r="E37" s="34"/>
      <c r="F37" s="32"/>
    </row>
    <row r="38" spans="1:9" ht="15.75" x14ac:dyDescent="0.2">
      <c r="A38" s="30"/>
      <c r="B38" s="31"/>
      <c r="C38" s="32"/>
      <c r="D38" s="33"/>
      <c r="E38" s="34"/>
      <c r="F38" s="32"/>
    </row>
    <row r="39" spans="1:9" ht="15.75" x14ac:dyDescent="0.2">
      <c r="A39" s="30"/>
      <c r="B39" s="31"/>
      <c r="C39" s="32"/>
      <c r="D39" s="33"/>
      <c r="E39" s="34"/>
      <c r="F39" s="32"/>
    </row>
    <row r="40" spans="1:9" ht="15.75" x14ac:dyDescent="0.2">
      <c r="A40" s="30"/>
      <c r="B40" s="31"/>
      <c r="C40" s="32"/>
      <c r="D40" s="33"/>
      <c r="E40" s="34"/>
      <c r="F40" s="32"/>
    </row>
    <row r="41" spans="1:9" ht="15.75" x14ac:dyDescent="0.2">
      <c r="A41" s="30"/>
      <c r="B41" s="31"/>
      <c r="C41" s="32"/>
      <c r="D41" s="33"/>
      <c r="E41" s="34"/>
      <c r="F41" s="32"/>
    </row>
    <row r="42" spans="1:9" s="56" customFormat="1" ht="15.75" x14ac:dyDescent="0.2">
      <c r="A42" s="54" t="s">
        <v>70</v>
      </c>
      <c r="B42" s="55"/>
      <c r="D42" s="57"/>
      <c r="E42" s="58"/>
    </row>
    <row r="43" spans="1:9" s="56" customFormat="1" ht="15.75" x14ac:dyDescent="0.2">
      <c r="A43" s="59" t="s">
        <v>43</v>
      </c>
      <c r="B43" s="60"/>
      <c r="C43" s="59"/>
      <c r="D43" s="61" t="s">
        <v>24</v>
      </c>
      <c r="E43" s="62" t="s">
        <v>25</v>
      </c>
      <c r="F43" s="62" t="s">
        <v>26</v>
      </c>
      <c r="G43" s="63"/>
      <c r="I43" s="64"/>
    </row>
    <row r="44" spans="1:9" s="56" customFormat="1" x14ac:dyDescent="0.2">
      <c r="A44" s="39" t="s">
        <v>135</v>
      </c>
      <c r="B44" s="37"/>
      <c r="C44" s="35"/>
      <c r="D44" s="19">
        <v>1841.88</v>
      </c>
      <c r="E44" s="66">
        <v>3237</v>
      </c>
      <c r="F44" s="39" t="s">
        <v>90</v>
      </c>
      <c r="G44" s="63"/>
      <c r="I44" s="64"/>
    </row>
    <row r="45" spans="1:9" s="56" customFormat="1" ht="15.75" x14ac:dyDescent="0.2">
      <c r="A45" s="59" t="s">
        <v>30</v>
      </c>
      <c r="B45" s="37"/>
      <c r="C45" s="35"/>
      <c r="D45" s="67">
        <f>SUM(D44:D44)</f>
        <v>1841.88</v>
      </c>
      <c r="E45" s="66"/>
      <c r="F45" s="35"/>
    </row>
    <row r="46" spans="1:9" ht="15.75" x14ac:dyDescent="0.2">
      <c r="A46" s="30"/>
      <c r="B46" s="31"/>
      <c r="C46" s="32"/>
      <c r="D46" s="33"/>
      <c r="E46" s="34"/>
      <c r="F46" s="32"/>
    </row>
    <row r="47" spans="1:9" ht="15.75" x14ac:dyDescent="0.2">
      <c r="A47" s="30"/>
      <c r="B47" s="31"/>
      <c r="C47" s="32"/>
      <c r="D47" s="33"/>
      <c r="E47" s="34"/>
      <c r="F47" s="32"/>
    </row>
    <row r="48" spans="1:9" ht="15.75" x14ac:dyDescent="0.2">
      <c r="A48" s="30"/>
      <c r="B48" s="20"/>
      <c r="C48" s="32"/>
      <c r="D48" s="33"/>
      <c r="E48" s="34"/>
      <c r="F48" s="32"/>
    </row>
    <row r="49" spans="1:9" x14ac:dyDescent="0.2">
      <c r="B49" s="20"/>
      <c r="G49" s="1"/>
      <c r="I49" s="20"/>
    </row>
    <row r="50" spans="1:9" ht="31.5" x14ac:dyDescent="0.2">
      <c r="A50" s="29" t="s">
        <v>71</v>
      </c>
      <c r="B50" s="20"/>
      <c r="I50" s="20"/>
    </row>
    <row r="51" spans="1:9" ht="31.5" customHeight="1" x14ac:dyDescent="0.2">
      <c r="A51" s="6" t="s">
        <v>43</v>
      </c>
      <c r="B51" s="22" t="s">
        <v>24</v>
      </c>
      <c r="C51" s="9" t="s">
        <v>25</v>
      </c>
      <c r="D51" s="9" t="s">
        <v>26</v>
      </c>
    </row>
    <row r="52" spans="1:9" s="56" customFormat="1" x14ac:dyDescent="0.2">
      <c r="A52" s="39" t="s">
        <v>186</v>
      </c>
      <c r="B52" s="18">
        <v>207654.81</v>
      </c>
      <c r="C52" s="53">
        <v>3111</v>
      </c>
      <c r="D52" s="39" t="s">
        <v>53</v>
      </c>
      <c r="E52" s="58"/>
    </row>
    <row r="53" spans="1:9" s="56" customFormat="1" x14ac:dyDescent="0.2">
      <c r="A53" s="39"/>
      <c r="B53" s="18">
        <v>367.28</v>
      </c>
      <c r="C53" s="53">
        <v>2312</v>
      </c>
      <c r="D53" s="39" t="s">
        <v>55</v>
      </c>
      <c r="E53" s="58"/>
    </row>
    <row r="54" spans="1:9" s="56" customFormat="1" ht="30" x14ac:dyDescent="0.2">
      <c r="A54" s="39" t="s">
        <v>44</v>
      </c>
      <c r="B54" s="18">
        <v>34263.019999999997</v>
      </c>
      <c r="C54" s="53">
        <v>3132</v>
      </c>
      <c r="D54" s="39" t="s">
        <v>56</v>
      </c>
      <c r="E54" s="58"/>
    </row>
    <row r="55" spans="1:9" s="56" customFormat="1" x14ac:dyDescent="0.2">
      <c r="A55" s="39" t="s">
        <v>109</v>
      </c>
      <c r="B55" s="18">
        <v>600</v>
      </c>
      <c r="C55" s="53">
        <v>3121</v>
      </c>
      <c r="D55" s="39" t="s">
        <v>54</v>
      </c>
      <c r="E55" s="58"/>
    </row>
    <row r="56" spans="1:9" s="56" customFormat="1" x14ac:dyDescent="0.2">
      <c r="A56" s="39" t="s">
        <v>60</v>
      </c>
      <c r="B56" s="18">
        <v>5715.51</v>
      </c>
      <c r="C56" s="53">
        <v>3211</v>
      </c>
      <c r="D56" s="39" t="s">
        <v>61</v>
      </c>
      <c r="E56" s="58"/>
    </row>
    <row r="57" spans="1:9" s="56" customFormat="1" x14ac:dyDescent="0.2">
      <c r="A57" s="39" t="s">
        <v>184</v>
      </c>
      <c r="B57" s="18">
        <v>2563.4</v>
      </c>
      <c r="C57" s="53">
        <v>3212</v>
      </c>
      <c r="D57" s="39" t="s">
        <v>57</v>
      </c>
      <c r="E57" s="58"/>
    </row>
    <row r="58" spans="1:9" s="56" customFormat="1" ht="30" x14ac:dyDescent="0.2">
      <c r="A58" s="39" t="s">
        <v>187</v>
      </c>
      <c r="B58" s="18">
        <v>622.52</v>
      </c>
      <c r="C58" s="53">
        <v>3291</v>
      </c>
      <c r="D58" s="39" t="s">
        <v>58</v>
      </c>
      <c r="E58" s="58"/>
    </row>
    <row r="59" spans="1:9" s="17" customFormat="1" ht="15.75" x14ac:dyDescent="0.2">
      <c r="A59" s="6" t="s">
        <v>30</v>
      </c>
      <c r="B59" s="11">
        <f>SUM(B52:B58)</f>
        <v>251786.53999999998</v>
      </c>
      <c r="C59" s="26"/>
      <c r="D59" s="4"/>
      <c r="G59"/>
      <c r="H59"/>
      <c r="I59"/>
    </row>
    <row r="60" spans="1:9" s="17" customFormat="1" x14ac:dyDescent="0.2">
      <c r="A60"/>
      <c r="B60" s="69"/>
      <c r="C60" s="23"/>
      <c r="D60"/>
      <c r="G60"/>
      <c r="H60"/>
      <c r="I60"/>
    </row>
    <row r="61" spans="1:9" s="17" customFormat="1" x14ac:dyDescent="0.2">
      <c r="B61" s="36"/>
      <c r="G61"/>
      <c r="H61"/>
      <c r="I61"/>
    </row>
    <row r="62" spans="1:9" s="17" customFormat="1" x14ac:dyDescent="0.2">
      <c r="A62"/>
      <c r="B62" s="21"/>
      <c r="C62" s="23"/>
      <c r="D62" s="1"/>
      <c r="F62"/>
      <c r="G62"/>
      <c r="H62"/>
      <c r="I62"/>
    </row>
    <row r="63" spans="1:9" s="17" customFormat="1" x14ac:dyDescent="0.2">
      <c r="A63"/>
      <c r="B63" s="2"/>
      <c r="C63"/>
      <c r="D63" s="3"/>
      <c r="F63"/>
      <c r="G63"/>
      <c r="H63"/>
      <c r="I63"/>
    </row>
    <row r="64" spans="1:9" s="17" customFormat="1" x14ac:dyDescent="0.2">
      <c r="A64"/>
      <c r="B64" s="1"/>
      <c r="C64"/>
      <c r="D64" s="3"/>
      <c r="F64"/>
      <c r="G64"/>
      <c r="H64"/>
      <c r="I64"/>
    </row>
    <row r="65" spans="1:9" s="17" customFormat="1" x14ac:dyDescent="0.2">
      <c r="A65" s="24" t="s">
        <v>173</v>
      </c>
      <c r="B65" s="21">
        <f>B62+B59+D45+D37</f>
        <v>297574.76</v>
      </c>
      <c r="C65" s="84"/>
      <c r="D65" s="24"/>
      <c r="F65" s="20"/>
      <c r="G65"/>
      <c r="H65"/>
      <c r="I65"/>
    </row>
    <row r="66" spans="1:9" s="17" customFormat="1" x14ac:dyDescent="0.2">
      <c r="A66"/>
      <c r="B66" s="2"/>
      <c r="C66"/>
      <c r="D66" s="3"/>
      <c r="F66"/>
      <c r="G66"/>
      <c r="H66"/>
      <c r="I66"/>
    </row>
    <row r="67" spans="1:9" s="17" customFormat="1" x14ac:dyDescent="0.2">
      <c r="A67"/>
      <c r="B67" s="2"/>
      <c r="C67"/>
      <c r="D67" s="3"/>
      <c r="F67" s="20"/>
      <c r="G67"/>
      <c r="H67"/>
      <c r="I67"/>
    </row>
    <row r="69" spans="1:9" s="17" customFormat="1" x14ac:dyDescent="0.2">
      <c r="A69"/>
      <c r="B69" s="2"/>
      <c r="C69"/>
      <c r="D69" s="21"/>
      <c r="F69"/>
      <c r="G69"/>
      <c r="H69"/>
      <c r="I69"/>
    </row>
    <row r="70" spans="1:9" s="17" customFormat="1" x14ac:dyDescent="0.2">
      <c r="A70"/>
      <c r="B70" s="2"/>
      <c r="C70"/>
      <c r="D70" s="21"/>
      <c r="F70"/>
      <c r="G70"/>
      <c r="H70"/>
      <c r="I70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832FD-8B86-4D98-9F2B-EDFFAE89B286}">
  <dimension ref="A1:I81"/>
  <sheetViews>
    <sheetView topLeftCell="A55" zoomScale="80" zoomScaleNormal="80" workbookViewId="0">
      <selection activeCell="B76" sqref="B76"/>
    </sheetView>
  </sheetViews>
  <sheetFormatPr defaultRowHeight="15" x14ac:dyDescent="0.2"/>
  <cols>
    <col min="1" max="1" width="37.21875" customWidth="1"/>
    <col min="2" max="2" width="11.88671875" style="2" customWidth="1"/>
    <col min="3" max="3" width="12.5546875" customWidth="1"/>
    <col min="4" max="4" width="18.21875" style="3" customWidth="1"/>
    <col min="5" max="5" width="8.77734375" style="17"/>
    <col min="6" max="6" width="39.21875" customWidth="1"/>
    <col min="7" max="7" width="22" customWidth="1"/>
    <col min="8" max="8" width="9.88671875" bestFit="1" customWidth="1"/>
  </cols>
  <sheetData>
    <row r="1" spans="1:6" ht="15.75" x14ac:dyDescent="0.2">
      <c r="A1" s="29" t="s">
        <v>69</v>
      </c>
    </row>
    <row r="2" spans="1:6" ht="15.75" x14ac:dyDescent="0.2">
      <c r="A2" s="6" t="s">
        <v>43</v>
      </c>
      <c r="B2" s="7" t="s">
        <v>0</v>
      </c>
      <c r="C2" s="6" t="s">
        <v>23</v>
      </c>
      <c r="D2" s="8" t="s">
        <v>24</v>
      </c>
      <c r="E2" s="9" t="s">
        <v>25</v>
      </c>
      <c r="F2" s="9" t="s">
        <v>26</v>
      </c>
    </row>
    <row r="3" spans="1:6" s="56" customFormat="1" x14ac:dyDescent="0.2">
      <c r="A3" s="35" t="s">
        <v>11</v>
      </c>
      <c r="B3" s="37">
        <v>29524210204</v>
      </c>
      <c r="C3" s="35" t="s">
        <v>27</v>
      </c>
      <c r="D3" s="19">
        <v>768.59</v>
      </c>
      <c r="E3" s="13">
        <v>3231</v>
      </c>
      <c r="F3" s="13" t="s">
        <v>31</v>
      </c>
    </row>
    <row r="4" spans="1:6" s="56" customFormat="1" x14ac:dyDescent="0.2">
      <c r="A4" s="35" t="s">
        <v>20</v>
      </c>
      <c r="B4" s="37">
        <v>30532290707</v>
      </c>
      <c r="C4" s="35" t="s">
        <v>96</v>
      </c>
      <c r="D4" s="18">
        <v>149.4</v>
      </c>
      <c r="E4" s="13">
        <v>3238</v>
      </c>
      <c r="F4" s="13" t="s">
        <v>32</v>
      </c>
    </row>
    <row r="5" spans="1:6" s="56" customFormat="1" x14ac:dyDescent="0.2">
      <c r="A5" s="35" t="s">
        <v>18</v>
      </c>
      <c r="B5" s="37">
        <v>60536611486</v>
      </c>
      <c r="C5" s="35" t="s">
        <v>27</v>
      </c>
      <c r="D5" s="18">
        <v>881.25</v>
      </c>
      <c r="E5" s="66">
        <v>3237</v>
      </c>
      <c r="F5" s="52" t="s">
        <v>41</v>
      </c>
    </row>
    <row r="6" spans="1:6" s="80" customFormat="1" x14ac:dyDescent="0.2">
      <c r="A6" s="78" t="s">
        <v>195</v>
      </c>
      <c r="B6" s="75">
        <v>29635530727</v>
      </c>
      <c r="C6" s="78" t="s">
        <v>67</v>
      </c>
      <c r="D6" s="71">
        <v>2040</v>
      </c>
      <c r="E6" s="51">
        <v>3211</v>
      </c>
      <c r="F6" s="52" t="s">
        <v>34</v>
      </c>
    </row>
    <row r="7" spans="1:6" s="80" customFormat="1" x14ac:dyDescent="0.2">
      <c r="A7" s="78"/>
      <c r="B7" s="75"/>
      <c r="C7" s="78"/>
      <c r="D7" s="71">
        <v>900</v>
      </c>
      <c r="E7" s="51">
        <v>3213</v>
      </c>
      <c r="F7" s="52" t="s">
        <v>68</v>
      </c>
    </row>
    <row r="8" spans="1:6" s="90" customFormat="1" ht="17.25" customHeight="1" x14ac:dyDescent="0.2">
      <c r="A8" s="85" t="s">
        <v>97</v>
      </c>
      <c r="B8" s="86">
        <v>52277663197</v>
      </c>
      <c r="C8" s="85" t="s">
        <v>27</v>
      </c>
      <c r="D8" s="87">
        <v>536.29999999999995</v>
      </c>
      <c r="E8" s="88">
        <v>3235</v>
      </c>
      <c r="F8" s="89" t="s">
        <v>38</v>
      </c>
    </row>
    <row r="9" spans="1:6" s="56" customFormat="1" x14ac:dyDescent="0.2">
      <c r="A9" s="35" t="s">
        <v>7</v>
      </c>
      <c r="B9" s="37">
        <v>31697199035</v>
      </c>
      <c r="C9" s="35" t="s">
        <v>27</v>
      </c>
      <c r="D9" s="18">
        <v>1656.25</v>
      </c>
      <c r="E9" s="13">
        <v>3235</v>
      </c>
      <c r="F9" s="13" t="s">
        <v>38</v>
      </c>
    </row>
    <row r="10" spans="1:6" s="56" customFormat="1" x14ac:dyDescent="0.2">
      <c r="A10" s="35"/>
      <c r="B10" s="37"/>
      <c r="C10" s="35"/>
      <c r="D10" s="18">
        <v>500</v>
      </c>
      <c r="E10" s="66">
        <v>3238</v>
      </c>
      <c r="F10" s="39" t="s">
        <v>32</v>
      </c>
    </row>
    <row r="11" spans="1:6" s="56" customFormat="1" x14ac:dyDescent="0.2">
      <c r="A11" s="39" t="s">
        <v>148</v>
      </c>
      <c r="B11" s="37">
        <v>80848401890</v>
      </c>
      <c r="C11" s="39" t="s">
        <v>27</v>
      </c>
      <c r="D11" s="18">
        <v>159.27000000000001</v>
      </c>
      <c r="E11" s="13">
        <v>3236</v>
      </c>
      <c r="F11" s="13" t="s">
        <v>149</v>
      </c>
    </row>
    <row r="12" spans="1:6" s="80" customFormat="1" ht="30" x14ac:dyDescent="0.2">
      <c r="A12" s="76" t="s">
        <v>196</v>
      </c>
      <c r="B12" s="75">
        <v>60174672203</v>
      </c>
      <c r="C12" s="76" t="s">
        <v>197</v>
      </c>
      <c r="D12" s="71">
        <v>521.65</v>
      </c>
      <c r="E12" s="77">
        <v>3211</v>
      </c>
      <c r="F12" s="77" t="s">
        <v>34</v>
      </c>
    </row>
    <row r="13" spans="1:6" s="80" customFormat="1" x14ac:dyDescent="0.2">
      <c r="A13" s="76" t="s">
        <v>198</v>
      </c>
      <c r="B13" s="75">
        <v>48270876028</v>
      </c>
      <c r="C13" s="76" t="s">
        <v>27</v>
      </c>
      <c r="D13" s="71">
        <v>967.5</v>
      </c>
      <c r="E13" s="77">
        <v>3221</v>
      </c>
      <c r="F13" s="77" t="s">
        <v>178</v>
      </c>
    </row>
    <row r="14" spans="1:6" s="56" customFormat="1" ht="18" customHeight="1" x14ac:dyDescent="0.2">
      <c r="A14" s="35" t="s">
        <v>14</v>
      </c>
      <c r="B14" s="37">
        <v>48197173493</v>
      </c>
      <c r="C14" s="35" t="s">
        <v>27</v>
      </c>
      <c r="D14" s="18">
        <v>13901.06</v>
      </c>
      <c r="E14" s="66">
        <v>3235</v>
      </c>
      <c r="F14" s="35" t="s">
        <v>38</v>
      </c>
    </row>
    <row r="15" spans="1:6" s="56" customFormat="1" x14ac:dyDescent="0.2">
      <c r="A15" s="35"/>
      <c r="B15" s="37"/>
      <c r="C15" s="35"/>
      <c r="D15" s="18">
        <v>7722.81</v>
      </c>
      <c r="E15" s="13">
        <v>3239</v>
      </c>
      <c r="F15" s="13" t="s">
        <v>36</v>
      </c>
    </row>
    <row r="16" spans="1:6" s="56" customFormat="1" x14ac:dyDescent="0.2">
      <c r="A16" s="35" t="s">
        <v>121</v>
      </c>
      <c r="B16" s="37"/>
      <c r="C16" s="35" t="s">
        <v>122</v>
      </c>
      <c r="D16" s="18">
        <v>2337</v>
      </c>
      <c r="E16" s="13">
        <v>3213</v>
      </c>
      <c r="F16" s="13" t="s">
        <v>68</v>
      </c>
    </row>
    <row r="17" spans="1:7" s="56" customFormat="1" x14ac:dyDescent="0.2">
      <c r="A17" s="35" t="s">
        <v>76</v>
      </c>
      <c r="B17" s="37">
        <v>11578972258</v>
      </c>
      <c r="C17" s="35" t="s">
        <v>27</v>
      </c>
      <c r="D17" s="18">
        <v>431.38</v>
      </c>
      <c r="E17" s="13">
        <v>3211</v>
      </c>
      <c r="F17" s="13" t="s">
        <v>34</v>
      </c>
    </row>
    <row r="18" spans="1:7" s="56" customFormat="1" x14ac:dyDescent="0.2">
      <c r="A18" s="35"/>
      <c r="B18" s="37"/>
      <c r="C18" s="35"/>
      <c r="D18" s="18">
        <v>277.07</v>
      </c>
      <c r="E18" s="13">
        <v>3241</v>
      </c>
      <c r="F18" s="13" t="s">
        <v>199</v>
      </c>
    </row>
    <row r="19" spans="1:7" s="56" customFormat="1" x14ac:dyDescent="0.2">
      <c r="A19" s="35" t="s">
        <v>200</v>
      </c>
      <c r="B19" s="37">
        <v>79081129201</v>
      </c>
      <c r="C19" s="35" t="s">
        <v>27</v>
      </c>
      <c r="D19" s="18">
        <v>862.5</v>
      </c>
      <c r="E19" s="13">
        <v>3293</v>
      </c>
      <c r="F19" s="13" t="s">
        <v>64</v>
      </c>
    </row>
    <row r="20" spans="1:7" s="56" customFormat="1" x14ac:dyDescent="0.2">
      <c r="A20" s="35" t="s">
        <v>22</v>
      </c>
      <c r="B20" s="37">
        <v>85821130368</v>
      </c>
      <c r="C20" s="35" t="s">
        <v>27</v>
      </c>
      <c r="D20" s="18">
        <v>48.45</v>
      </c>
      <c r="E20" s="66">
        <v>3299</v>
      </c>
      <c r="F20" s="52" t="s">
        <v>42</v>
      </c>
    </row>
    <row r="21" spans="1:7" s="56" customFormat="1" ht="15" customHeight="1" x14ac:dyDescent="0.2">
      <c r="A21" s="39" t="s">
        <v>77</v>
      </c>
      <c r="B21" s="37">
        <v>87311810356</v>
      </c>
      <c r="C21" s="35" t="s">
        <v>27</v>
      </c>
      <c r="D21" s="18">
        <v>48.37</v>
      </c>
      <c r="E21" s="13">
        <v>3231</v>
      </c>
      <c r="F21" s="13" t="s">
        <v>31</v>
      </c>
    </row>
    <row r="22" spans="1:7" s="56" customFormat="1" ht="15" customHeight="1" x14ac:dyDescent="0.2">
      <c r="A22" s="35" t="s">
        <v>13</v>
      </c>
      <c r="B22" s="37">
        <v>68419124305</v>
      </c>
      <c r="C22" s="35" t="s">
        <v>27</v>
      </c>
      <c r="D22" s="18">
        <v>31.86</v>
      </c>
      <c r="E22" s="66">
        <v>3234</v>
      </c>
      <c r="F22" s="52" t="s">
        <v>39</v>
      </c>
    </row>
    <row r="23" spans="1:7" s="56" customFormat="1" ht="15" customHeight="1" x14ac:dyDescent="0.2">
      <c r="A23" s="35" t="s">
        <v>10</v>
      </c>
      <c r="B23" s="37">
        <v>81793146560</v>
      </c>
      <c r="C23" s="35" t="s">
        <v>27</v>
      </c>
      <c r="D23" s="18">
        <v>335.2</v>
      </c>
      <c r="E23" s="13">
        <v>3231</v>
      </c>
      <c r="F23" s="13" t="s">
        <v>31</v>
      </c>
    </row>
    <row r="24" spans="1:7" s="56" customFormat="1" ht="15" customHeight="1" x14ac:dyDescent="0.2">
      <c r="A24" s="35" t="s">
        <v>201</v>
      </c>
      <c r="B24" s="37">
        <v>66859264899</v>
      </c>
      <c r="C24" s="35" t="s">
        <v>27</v>
      </c>
      <c r="D24" s="18">
        <v>2020</v>
      </c>
      <c r="E24" s="13">
        <v>3235</v>
      </c>
      <c r="F24" s="13" t="s">
        <v>38</v>
      </c>
    </row>
    <row r="25" spans="1:7" s="56" customFormat="1" ht="15" customHeight="1" x14ac:dyDescent="0.2">
      <c r="A25" s="35"/>
      <c r="B25" s="37"/>
      <c r="C25" s="35"/>
      <c r="D25" s="18">
        <v>724</v>
      </c>
      <c r="E25" s="13">
        <v>3293</v>
      </c>
      <c r="F25" s="13" t="s">
        <v>64</v>
      </c>
    </row>
    <row r="26" spans="1:7" s="56" customFormat="1" ht="30" x14ac:dyDescent="0.2">
      <c r="A26" s="35" t="s">
        <v>3</v>
      </c>
      <c r="B26" s="37">
        <v>80572192786</v>
      </c>
      <c r="C26" s="35" t="s">
        <v>27</v>
      </c>
      <c r="D26" s="18">
        <v>58.79</v>
      </c>
      <c r="E26" s="38">
        <v>3212</v>
      </c>
      <c r="F26" s="52" t="s">
        <v>37</v>
      </c>
    </row>
    <row r="27" spans="1:7" s="56" customFormat="1" x14ac:dyDescent="0.2">
      <c r="A27" s="39" t="s">
        <v>101</v>
      </c>
      <c r="B27" s="37">
        <v>27759560625</v>
      </c>
      <c r="C27" s="35" t="s">
        <v>27</v>
      </c>
      <c r="D27" s="18">
        <v>393.59</v>
      </c>
      <c r="E27" s="13">
        <v>3223</v>
      </c>
      <c r="F27" s="13" t="s">
        <v>33</v>
      </c>
      <c r="G27" s="74"/>
    </row>
    <row r="28" spans="1:7" s="56" customFormat="1" x14ac:dyDescent="0.2">
      <c r="A28" s="39" t="s">
        <v>202</v>
      </c>
      <c r="B28" s="37">
        <v>43150843424</v>
      </c>
      <c r="C28" s="35" t="s">
        <v>27</v>
      </c>
      <c r="D28" s="18">
        <v>233.75</v>
      </c>
      <c r="E28" s="13">
        <v>3213</v>
      </c>
      <c r="F28" s="13" t="s">
        <v>68</v>
      </c>
      <c r="G28" s="74"/>
    </row>
    <row r="29" spans="1:7" s="56" customFormat="1" x14ac:dyDescent="0.2">
      <c r="A29" s="35" t="s">
        <v>21</v>
      </c>
      <c r="B29" s="37">
        <v>86321161015</v>
      </c>
      <c r="C29" s="35" t="s">
        <v>27</v>
      </c>
      <c r="D29" s="19">
        <v>2187.5</v>
      </c>
      <c r="E29" s="13">
        <v>3238</v>
      </c>
      <c r="F29" s="13" t="s">
        <v>32</v>
      </c>
    </row>
    <row r="30" spans="1:7" s="56" customFormat="1" x14ac:dyDescent="0.2">
      <c r="A30" s="35" t="s">
        <v>19</v>
      </c>
      <c r="B30" s="37">
        <v>59143170280</v>
      </c>
      <c r="C30" s="35" t="s">
        <v>29</v>
      </c>
      <c r="D30" s="18">
        <v>637.5</v>
      </c>
      <c r="E30" s="13">
        <v>3238</v>
      </c>
      <c r="F30" s="13" t="s">
        <v>32</v>
      </c>
    </row>
    <row r="31" spans="1:7" s="56" customFormat="1" x14ac:dyDescent="0.2">
      <c r="A31" s="35" t="s">
        <v>81</v>
      </c>
      <c r="B31" s="37">
        <v>64546066176</v>
      </c>
      <c r="C31" s="35" t="s">
        <v>27</v>
      </c>
      <c r="D31" s="18">
        <v>420</v>
      </c>
      <c r="E31" s="13">
        <v>3233</v>
      </c>
      <c r="F31" s="13" t="s">
        <v>203</v>
      </c>
    </row>
    <row r="32" spans="1:7" s="56" customFormat="1" x14ac:dyDescent="0.2">
      <c r="A32" s="48" t="s">
        <v>2</v>
      </c>
      <c r="B32" s="37">
        <v>28495895537</v>
      </c>
      <c r="C32" s="35" t="s">
        <v>27</v>
      </c>
      <c r="D32" s="18">
        <v>281.29000000000002</v>
      </c>
      <c r="E32" s="13">
        <v>3211</v>
      </c>
      <c r="F32" s="13" t="s">
        <v>34</v>
      </c>
    </row>
    <row r="33" spans="1:8" s="56" customFormat="1" x14ac:dyDescent="0.2">
      <c r="A33" s="48"/>
      <c r="B33" s="37"/>
      <c r="C33" s="35"/>
      <c r="D33" s="18">
        <v>98</v>
      </c>
      <c r="E33" s="13">
        <v>3225</v>
      </c>
      <c r="F33" s="13" t="s">
        <v>204</v>
      </c>
    </row>
    <row r="34" spans="1:8" s="56" customFormat="1" x14ac:dyDescent="0.2">
      <c r="A34" s="48"/>
      <c r="B34" s="37"/>
      <c r="C34" s="35"/>
      <c r="D34" s="18">
        <v>1245.92</v>
      </c>
      <c r="E34" s="13">
        <v>3293</v>
      </c>
      <c r="F34" s="13" t="s">
        <v>64</v>
      </c>
    </row>
    <row r="35" spans="1:8" s="56" customFormat="1" x14ac:dyDescent="0.2">
      <c r="A35" s="35" t="s">
        <v>12</v>
      </c>
      <c r="B35" s="37">
        <v>20142998436</v>
      </c>
      <c r="C35" s="35" t="s">
        <v>27</v>
      </c>
      <c r="D35" s="19">
        <v>822.5</v>
      </c>
      <c r="E35" s="38">
        <v>3232</v>
      </c>
      <c r="F35" s="52" t="s">
        <v>40</v>
      </c>
    </row>
    <row r="36" spans="1:8" s="56" customFormat="1" x14ac:dyDescent="0.2">
      <c r="A36" s="35" t="s">
        <v>105</v>
      </c>
      <c r="B36" s="37">
        <v>55967593756</v>
      </c>
      <c r="C36" s="35" t="s">
        <v>29</v>
      </c>
      <c r="D36" s="19">
        <v>250</v>
      </c>
      <c r="E36" s="38">
        <v>3213</v>
      </c>
      <c r="F36" s="52" t="s">
        <v>68</v>
      </c>
    </row>
    <row r="37" spans="1:8" s="80" customFormat="1" ht="24" customHeight="1" x14ac:dyDescent="0.2">
      <c r="A37" s="76" t="s">
        <v>179</v>
      </c>
      <c r="B37" s="75">
        <v>18736141210</v>
      </c>
      <c r="C37" s="76" t="s">
        <v>27</v>
      </c>
      <c r="D37" s="43">
        <v>435.9</v>
      </c>
      <c r="E37" s="77">
        <v>3235</v>
      </c>
      <c r="F37" s="77" t="s">
        <v>38</v>
      </c>
      <c r="G37" s="79"/>
    </row>
    <row r="38" spans="1:8" s="56" customFormat="1" ht="30" x14ac:dyDescent="0.2">
      <c r="A38" s="78" t="s">
        <v>4</v>
      </c>
      <c r="B38" s="75">
        <v>82031999604</v>
      </c>
      <c r="C38" s="78" t="s">
        <v>27</v>
      </c>
      <c r="D38" s="43">
        <v>298.61</v>
      </c>
      <c r="E38" s="38">
        <v>3212</v>
      </c>
      <c r="F38" s="52" t="s">
        <v>37</v>
      </c>
    </row>
    <row r="39" spans="1:8" ht="15.75" x14ac:dyDescent="0.2">
      <c r="A39" s="6" t="s">
        <v>30</v>
      </c>
      <c r="B39" s="5"/>
      <c r="C39" s="4"/>
      <c r="D39" s="67">
        <f>SUM(D3:D38)</f>
        <v>45183.259999999995</v>
      </c>
      <c r="E39" s="66"/>
      <c r="F39" s="4"/>
      <c r="H39" s="64"/>
    </row>
    <row r="40" spans="1:8" s="56" customFormat="1" x14ac:dyDescent="0.2">
      <c r="A40" s="39" t="s">
        <v>209</v>
      </c>
      <c r="B40" s="37"/>
      <c r="C40" s="35"/>
      <c r="D40" s="70">
        <v>8.59</v>
      </c>
      <c r="E40" s="66">
        <v>3221</v>
      </c>
      <c r="F40" s="39" t="s">
        <v>210</v>
      </c>
    </row>
    <row r="41" spans="1:8" s="56" customFormat="1" x14ac:dyDescent="0.2">
      <c r="A41" s="39" t="s">
        <v>211</v>
      </c>
      <c r="B41" s="37"/>
      <c r="C41" s="35"/>
      <c r="D41" s="70">
        <v>46.94</v>
      </c>
      <c r="E41" s="66">
        <v>3293</v>
      </c>
      <c r="F41" s="39" t="s">
        <v>64</v>
      </c>
    </row>
    <row r="42" spans="1:8" s="56" customFormat="1" x14ac:dyDescent="0.2">
      <c r="A42" s="39" t="s">
        <v>212</v>
      </c>
      <c r="B42" s="37"/>
      <c r="C42" s="35"/>
      <c r="D42" s="70">
        <v>4.3499999999999996</v>
      </c>
      <c r="E42" s="66">
        <v>3299</v>
      </c>
      <c r="F42" s="39" t="s">
        <v>42</v>
      </c>
    </row>
    <row r="43" spans="1:8" s="72" customFormat="1" ht="30" x14ac:dyDescent="0.2">
      <c r="A43" s="76" t="s">
        <v>205</v>
      </c>
      <c r="B43" s="75"/>
      <c r="C43" s="76" t="s">
        <v>27</v>
      </c>
      <c r="D43" s="43">
        <v>336</v>
      </c>
      <c r="E43" s="51">
        <v>3295</v>
      </c>
      <c r="F43" s="52" t="s">
        <v>59</v>
      </c>
    </row>
    <row r="44" spans="1:8" ht="15.75" x14ac:dyDescent="0.2">
      <c r="A44" s="6" t="s">
        <v>30</v>
      </c>
      <c r="B44" s="5"/>
      <c r="C44" s="4"/>
      <c r="D44" s="67">
        <f>SUM(D40:D43)</f>
        <v>395.88</v>
      </c>
      <c r="E44" s="66"/>
      <c r="F44" s="4"/>
    </row>
    <row r="45" spans="1:8" ht="15.75" x14ac:dyDescent="0.2">
      <c r="A45" s="30" t="s">
        <v>87</v>
      </c>
      <c r="B45" s="31"/>
      <c r="C45" s="32"/>
      <c r="D45" s="33">
        <f>D39+D44</f>
        <v>45579.139999999992</v>
      </c>
      <c r="E45" s="34"/>
      <c r="F45" s="32"/>
    </row>
    <row r="46" spans="1:8" ht="15.75" x14ac:dyDescent="0.2">
      <c r="A46" s="30"/>
      <c r="B46" s="31"/>
      <c r="C46" s="32"/>
      <c r="D46" s="33"/>
      <c r="E46" s="34"/>
      <c r="F46" s="32"/>
    </row>
    <row r="47" spans="1:8" ht="15.75" x14ac:dyDescent="0.2">
      <c r="A47" s="30"/>
      <c r="B47" s="31"/>
      <c r="C47" s="32"/>
      <c r="D47" s="33"/>
      <c r="E47" s="34"/>
      <c r="F47" s="32"/>
    </row>
    <row r="48" spans="1:8" ht="15.75" x14ac:dyDescent="0.2">
      <c r="A48" s="30"/>
      <c r="B48" s="31"/>
      <c r="C48" s="32"/>
      <c r="D48" s="33"/>
      <c r="E48" s="34"/>
      <c r="F48" s="32"/>
    </row>
    <row r="49" spans="1:9" ht="15.75" x14ac:dyDescent="0.2">
      <c r="A49" s="30"/>
      <c r="B49" s="31"/>
      <c r="C49" s="32"/>
      <c r="D49" s="33"/>
      <c r="E49" s="34"/>
      <c r="F49" s="32"/>
    </row>
    <row r="50" spans="1:9" s="56" customFormat="1" ht="15.75" x14ac:dyDescent="0.2">
      <c r="A50" s="54" t="s">
        <v>70</v>
      </c>
      <c r="B50" s="55"/>
      <c r="D50" s="57"/>
      <c r="E50" s="58"/>
    </row>
    <row r="51" spans="1:9" s="56" customFormat="1" ht="15.75" x14ac:dyDescent="0.2">
      <c r="A51" s="59" t="s">
        <v>43</v>
      </c>
      <c r="B51" s="60"/>
      <c r="C51" s="59"/>
      <c r="D51" s="61" t="s">
        <v>24</v>
      </c>
      <c r="E51" s="62" t="s">
        <v>25</v>
      </c>
      <c r="F51" s="62" t="s">
        <v>26</v>
      </c>
      <c r="G51" s="63"/>
      <c r="I51" s="64"/>
    </row>
    <row r="52" spans="1:9" s="56" customFormat="1" x14ac:dyDescent="0.2">
      <c r="A52" s="39" t="s">
        <v>135</v>
      </c>
      <c r="B52" s="37"/>
      <c r="C52" s="35"/>
      <c r="D52" s="19">
        <v>9082.9699999999993</v>
      </c>
      <c r="E52" s="66">
        <v>3237</v>
      </c>
      <c r="F52" s="39" t="s">
        <v>90</v>
      </c>
      <c r="G52" s="63"/>
      <c r="I52" s="64"/>
    </row>
    <row r="53" spans="1:9" s="56" customFormat="1" ht="15.75" x14ac:dyDescent="0.2">
      <c r="A53" s="59" t="s">
        <v>30</v>
      </c>
      <c r="B53" s="37"/>
      <c r="C53" s="35"/>
      <c r="D53" s="67">
        <f>SUM(D52:D52)</f>
        <v>9082.9699999999993</v>
      </c>
      <c r="E53" s="66"/>
      <c r="F53" s="35"/>
    </row>
    <row r="54" spans="1:9" ht="15.75" x14ac:dyDescent="0.2">
      <c r="A54" s="30"/>
      <c r="B54" s="31"/>
      <c r="C54" s="32"/>
      <c r="D54" s="33"/>
      <c r="E54" s="34"/>
      <c r="F54" s="32"/>
    </row>
    <row r="55" spans="1:9" ht="15.75" x14ac:dyDescent="0.2">
      <c r="A55" s="30"/>
      <c r="B55" s="31"/>
      <c r="C55" s="32"/>
      <c r="D55" s="33"/>
      <c r="E55" s="34"/>
      <c r="F55" s="32"/>
    </row>
    <row r="56" spans="1:9" ht="15.75" x14ac:dyDescent="0.2">
      <c r="A56" s="30"/>
      <c r="B56" s="20"/>
      <c r="C56" s="32"/>
      <c r="D56" s="33"/>
      <c r="E56" s="34"/>
      <c r="F56" s="32"/>
    </row>
    <row r="57" spans="1:9" x14ac:dyDescent="0.2">
      <c r="B57" s="20"/>
      <c r="G57" s="1"/>
      <c r="I57" s="20"/>
    </row>
    <row r="58" spans="1:9" ht="31.5" x14ac:dyDescent="0.2">
      <c r="A58" s="29" t="s">
        <v>71</v>
      </c>
      <c r="B58" s="20"/>
      <c r="I58" s="20"/>
    </row>
    <row r="59" spans="1:9" ht="31.5" customHeight="1" x14ac:dyDescent="0.2">
      <c r="A59" s="6" t="s">
        <v>43</v>
      </c>
      <c r="B59" s="22" t="s">
        <v>24</v>
      </c>
      <c r="C59" s="9" t="s">
        <v>25</v>
      </c>
      <c r="D59" s="9" t="s">
        <v>26</v>
      </c>
    </row>
    <row r="60" spans="1:9" s="56" customFormat="1" x14ac:dyDescent="0.2">
      <c r="A60" s="39" t="s">
        <v>206</v>
      </c>
      <c r="B60" s="18">
        <v>210745.87</v>
      </c>
      <c r="C60" s="53">
        <v>3111</v>
      </c>
      <c r="D60" s="39" t="s">
        <v>53</v>
      </c>
      <c r="E60" s="58"/>
    </row>
    <row r="61" spans="1:9" s="56" customFormat="1" ht="30" x14ac:dyDescent="0.2">
      <c r="A61" s="39"/>
      <c r="B61" s="18"/>
      <c r="C61" s="53">
        <v>2312</v>
      </c>
      <c r="D61" s="39" t="s">
        <v>55</v>
      </c>
      <c r="E61" s="58"/>
    </row>
    <row r="62" spans="1:9" s="56" customFormat="1" ht="45" x14ac:dyDescent="0.2">
      <c r="A62" s="39" t="s">
        <v>44</v>
      </c>
      <c r="B62" s="18">
        <v>34773.03</v>
      </c>
      <c r="C62" s="53">
        <v>3132</v>
      </c>
      <c r="D62" s="39" t="s">
        <v>56</v>
      </c>
      <c r="E62" s="58"/>
    </row>
    <row r="63" spans="1:9" s="56" customFormat="1" ht="30" x14ac:dyDescent="0.2">
      <c r="A63" s="39" t="s">
        <v>109</v>
      </c>
      <c r="B63" s="18">
        <v>300</v>
      </c>
      <c r="C63" s="53">
        <v>3121</v>
      </c>
      <c r="D63" s="39" t="s">
        <v>54</v>
      </c>
      <c r="E63" s="58"/>
    </row>
    <row r="64" spans="1:9" s="56" customFormat="1" ht="30" x14ac:dyDescent="0.2">
      <c r="A64" s="39" t="s">
        <v>191</v>
      </c>
      <c r="B64" s="18">
        <v>220.72</v>
      </c>
      <c r="C64" s="53">
        <v>3121</v>
      </c>
      <c r="D64" s="39" t="s">
        <v>54</v>
      </c>
      <c r="E64" s="58"/>
    </row>
    <row r="65" spans="1:9" s="56" customFormat="1" x14ac:dyDescent="0.2">
      <c r="A65" s="39" t="s">
        <v>60</v>
      </c>
      <c r="B65" s="18">
        <v>6680.96</v>
      </c>
      <c r="C65" s="53">
        <v>3211</v>
      </c>
      <c r="D65" s="39" t="s">
        <v>61</v>
      </c>
      <c r="E65" s="58"/>
    </row>
    <row r="66" spans="1:9" s="56" customFormat="1" ht="45" x14ac:dyDescent="0.2">
      <c r="A66" s="39" t="s">
        <v>213</v>
      </c>
      <c r="B66" s="18">
        <v>8950</v>
      </c>
      <c r="C66" s="53">
        <v>3241</v>
      </c>
      <c r="D66" s="39" t="s">
        <v>199</v>
      </c>
      <c r="E66" s="58"/>
    </row>
    <row r="67" spans="1:9" s="56" customFormat="1" x14ac:dyDescent="0.2">
      <c r="A67" s="39" t="s">
        <v>207</v>
      </c>
      <c r="B67" s="18">
        <v>2153.33</v>
      </c>
      <c r="C67" s="53">
        <v>3212</v>
      </c>
      <c r="D67" s="39" t="s">
        <v>57</v>
      </c>
      <c r="E67" s="58"/>
    </row>
    <row r="68" spans="1:9" s="56" customFormat="1" ht="45" x14ac:dyDescent="0.2">
      <c r="A68" s="39" t="s">
        <v>208</v>
      </c>
      <c r="B68" s="18">
        <v>622.52</v>
      </c>
      <c r="C68" s="53">
        <v>3291</v>
      </c>
      <c r="D68" s="39" t="s">
        <v>58</v>
      </c>
      <c r="E68" s="58"/>
    </row>
    <row r="69" spans="1:9" s="56" customFormat="1" x14ac:dyDescent="0.2">
      <c r="A69" s="39" t="s">
        <v>214</v>
      </c>
      <c r="B69" s="18">
        <v>11315.1</v>
      </c>
      <c r="C69" s="53">
        <v>12319</v>
      </c>
      <c r="D69" s="39"/>
      <c r="E69" s="58"/>
    </row>
    <row r="70" spans="1:9" s="17" customFormat="1" ht="15.75" x14ac:dyDescent="0.2">
      <c r="A70" s="6" t="s">
        <v>30</v>
      </c>
      <c r="B70" s="11">
        <f>SUM(B60:B69)</f>
        <v>275761.52999999997</v>
      </c>
      <c r="C70" s="26"/>
      <c r="D70" s="4"/>
      <c r="G70"/>
      <c r="H70"/>
      <c r="I70"/>
    </row>
    <row r="71" spans="1:9" s="17" customFormat="1" x14ac:dyDescent="0.2">
      <c r="A71"/>
      <c r="B71" s="69"/>
      <c r="C71" s="23"/>
      <c r="D71"/>
      <c r="G71"/>
      <c r="H71"/>
      <c r="I71"/>
    </row>
    <row r="72" spans="1:9" s="17" customFormat="1" x14ac:dyDescent="0.2">
      <c r="B72" s="36"/>
      <c r="G72"/>
      <c r="H72"/>
      <c r="I72"/>
    </row>
    <row r="73" spans="1:9" s="17" customFormat="1" x14ac:dyDescent="0.2">
      <c r="A73"/>
      <c r="B73" s="21"/>
      <c r="C73" s="23"/>
      <c r="D73" s="1"/>
      <c r="F73"/>
      <c r="G73"/>
      <c r="H73"/>
      <c r="I73"/>
    </row>
    <row r="74" spans="1:9" s="17" customFormat="1" x14ac:dyDescent="0.2">
      <c r="A74"/>
      <c r="B74" s="2"/>
      <c r="C74"/>
      <c r="D74" s="3"/>
      <c r="F74"/>
      <c r="G74"/>
      <c r="H74"/>
      <c r="I74"/>
    </row>
    <row r="75" spans="1:9" s="17" customFormat="1" x14ac:dyDescent="0.2">
      <c r="A75"/>
      <c r="B75" s="1"/>
      <c r="C75"/>
      <c r="D75" s="3"/>
      <c r="F75"/>
      <c r="G75"/>
      <c r="H75"/>
      <c r="I75"/>
    </row>
    <row r="76" spans="1:9" s="17" customFormat="1" x14ac:dyDescent="0.2">
      <c r="A76" s="24" t="s">
        <v>173</v>
      </c>
      <c r="B76" s="21">
        <f>B73+B70+D53+D45</f>
        <v>330423.63999999996</v>
      </c>
      <c r="C76" s="84"/>
      <c r="D76" s="24"/>
      <c r="F76" s="20"/>
      <c r="G76"/>
      <c r="H76"/>
      <c r="I76"/>
    </row>
    <row r="77" spans="1:9" s="17" customFormat="1" x14ac:dyDescent="0.2">
      <c r="A77"/>
      <c r="B77" s="2"/>
      <c r="C77"/>
      <c r="D77" s="3"/>
      <c r="F77"/>
      <c r="G77"/>
      <c r="H77"/>
      <c r="I77"/>
    </row>
    <row r="78" spans="1:9" s="17" customFormat="1" x14ac:dyDescent="0.2">
      <c r="A78"/>
      <c r="B78" s="2"/>
      <c r="C78"/>
      <c r="D78" s="3"/>
      <c r="F78" s="20"/>
      <c r="G78"/>
      <c r="H78"/>
      <c r="I78"/>
    </row>
    <row r="80" spans="1:9" s="17" customFormat="1" x14ac:dyDescent="0.2">
      <c r="A80"/>
      <c r="B80" s="2"/>
      <c r="C80"/>
      <c r="D80" s="21"/>
      <c r="F80"/>
      <c r="G80"/>
      <c r="H80"/>
      <c r="I80"/>
    </row>
    <row r="81" spans="1:9" s="17" customFormat="1" x14ac:dyDescent="0.2">
      <c r="A81"/>
      <c r="B81" s="2"/>
      <c r="C81"/>
      <c r="D81" s="21"/>
      <c r="F81"/>
      <c r="G81"/>
      <c r="H81"/>
      <c r="I8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907A1617233E488DEF0239BEABF52F" ma:contentTypeVersion="12" ma:contentTypeDescription="Create a new document." ma:contentTypeScope="" ma:versionID="2227d57ab0d8aedb24cf101ca305e4ff">
  <xsd:schema xmlns:xsd="http://www.w3.org/2001/XMLSchema" xmlns:xs="http://www.w3.org/2001/XMLSchema" xmlns:p="http://schemas.microsoft.com/office/2006/metadata/properties" xmlns:ns3="ba3ff3a4-ab5b-4e4c-a938-b024a52273e2" targetNamespace="http://schemas.microsoft.com/office/2006/metadata/properties" ma:root="true" ma:fieldsID="ff08962cfee890f4cff1df23f799be24" ns3:_="">
    <xsd:import namespace="ba3ff3a4-ab5b-4e4c-a938-b024a52273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ff3a4-ab5b-4e4c-a938-b024a52273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8ECD64-6938-4754-967A-F57710551572}">
  <ds:schemaRefs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ba3ff3a4-ab5b-4e4c-a938-b024a52273e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BCBCC00-2475-4244-ACF5-12CE876C3A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ff3a4-ab5b-4e4c-a938-b024a52273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C55049-9246-477D-BDE0-2E8EEF9478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siječanj 2024</vt:lpstr>
      <vt:lpstr>veljača 2024</vt:lpstr>
      <vt:lpstr>ožujak 2024</vt:lpstr>
      <vt:lpstr>travanj 2024</vt:lpstr>
      <vt:lpstr>svibanj 2024</vt:lpstr>
      <vt:lpstr>lipanj 2024</vt:lpstr>
      <vt:lpstr>kolovoz 2024</vt:lpstr>
      <vt:lpstr>srpanj 2024</vt:lpstr>
      <vt:lpstr>rujan 2024</vt:lpstr>
      <vt:lpstr>listopad 2024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Patalen</dc:creator>
  <cp:keywords/>
  <dc:description/>
  <cp:lastModifiedBy>Ivana Patalen</cp:lastModifiedBy>
  <cp:revision>2</cp:revision>
  <dcterms:created xsi:type="dcterms:W3CDTF">2024-02-19T14:46:39Z</dcterms:created>
  <dcterms:modified xsi:type="dcterms:W3CDTF">2024-11-12T13:09:54Z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0x0101007F907A1617233E488DEF0239BEABF52F</vt:lpwstr>
  </property>
</Properties>
</file>