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AČUNOVODSTVO\ARPA, plan i realizacija 2025\izvršenje\"/>
    </mc:Choice>
  </mc:AlternateContent>
  <xr:revisionPtr revIDLastSave="0" documentId="13_ncr:1_{17E5D1C3-768A-413E-B8BE-66FAAB6F38FD}" xr6:coauthVersionLast="47" xr6:coauthVersionMax="47" xr10:uidLastSave="{00000000-0000-0000-0000-000000000000}"/>
  <bookViews>
    <workbookView xWindow="-19320" yWindow="1710" windowWidth="19440" windowHeight="11040" tabRatio="400" activeTab="1" xr2:uid="{00000000-000D-0000-FFFF-FFFF00000000}"/>
  </bookViews>
  <sheets>
    <sheet name="siječanj 2025" sheetId="2" r:id="rId1"/>
    <sheet name="veljača 2025" sheetId="9" r:id="rId2"/>
    <sheet name="Sheet1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" i="9" l="1"/>
  <c r="B77" i="9"/>
  <c r="B71" i="9"/>
  <c r="D38" i="9"/>
  <c r="D33" i="9"/>
  <c r="D39" i="9" s="1"/>
  <c r="B75" i="2"/>
  <c r="B70" i="2"/>
  <c r="D38" i="2"/>
  <c r="B65" i="9" l="1"/>
  <c r="B78" i="9" s="1"/>
  <c r="B59" i="2"/>
  <c r="D33" i="2"/>
  <c r="D39" i="2" s="1"/>
  <c r="B64" i="2" l="1"/>
  <c r="B76" i="2" s="1"/>
</calcChain>
</file>

<file path=xl/sharedStrings.xml><?xml version="1.0" encoding="utf-8"?>
<sst xmlns="http://schemas.openxmlformats.org/spreadsheetml/2006/main" count="263" uniqueCount="102">
  <si>
    <t>OIB</t>
  </si>
  <si>
    <t>PBZ CARD d.o.o.</t>
  </si>
  <si>
    <t>ZAGREBAČKI ELEKTRIČNI TRAMVAJ d.o.o.</t>
  </si>
  <si>
    <t>TEB POSLOVNO SAVJETOVANJE</t>
  </si>
  <si>
    <t>Hanza Media d.o.o.</t>
  </si>
  <si>
    <t>BLINK D.O.O.</t>
  </si>
  <si>
    <t>INA D.D.</t>
  </si>
  <si>
    <t>HRVATSKI TELEKOM d.d.</t>
  </si>
  <si>
    <t>A1 Hrvatska d.o.o.</t>
  </si>
  <si>
    <t>STORM Computers d.o.o.</t>
  </si>
  <si>
    <t>HRVATSKA RADIO TELEVIZIJA</t>
  </si>
  <si>
    <t>ELEKTROPROJEKT D.D.</t>
  </si>
  <si>
    <t>UHY RUDAN d.o.o.</t>
  </si>
  <si>
    <t>ARMATUS PRUDENTIA d.o.o.</t>
  </si>
  <si>
    <t>KONTO D.O.O.</t>
  </si>
  <si>
    <t>ALARM AUTOMATIKA DOO</t>
  </si>
  <si>
    <t>IT ODJEL d.o.o.</t>
  </si>
  <si>
    <t>FINANCIJSKA AGENCIJA</t>
  </si>
  <si>
    <t>sjedište</t>
  </si>
  <si>
    <t>iznos</t>
  </si>
  <si>
    <t>stavka</t>
  </si>
  <si>
    <t>opis stavke</t>
  </si>
  <si>
    <t>ZAGREB</t>
  </si>
  <si>
    <t>POŽEGA</t>
  </si>
  <si>
    <t>UKUPNO</t>
  </si>
  <si>
    <t>Usluge telefona, pošte i prijevoza</t>
  </si>
  <si>
    <t>Računalne usluge</t>
  </si>
  <si>
    <t>Energija</t>
  </si>
  <si>
    <t xml:space="preserve">Službena putovanja </t>
  </si>
  <si>
    <t>Uredski materijal i ostali materijalni rashodi</t>
  </si>
  <si>
    <t>Ostale usluge</t>
  </si>
  <si>
    <t>Naknade za prijevoz, za rad na terenu i odvojeni život</t>
  </si>
  <si>
    <t>Zakupnine i najamnine</t>
  </si>
  <si>
    <t>Usluge tekućeg i investicijskog održavanja</t>
  </si>
  <si>
    <t>Intelektualne i osobne usluge</t>
  </si>
  <si>
    <t>Ostali nespomenuti rashodi poslovanja</t>
  </si>
  <si>
    <t>PRIMATELJ</t>
  </si>
  <si>
    <t>doprinosi za zdravstveno osiguranje</t>
  </si>
  <si>
    <t>Plaća 12/23 bruto</t>
  </si>
  <si>
    <t>plaće za redovan rad</t>
  </si>
  <si>
    <t>obveza za bolovanje HZZO</t>
  </si>
  <si>
    <t>doprinosi za obvezno zdravstveno osiguranje</t>
  </si>
  <si>
    <t>naknade za prijevoz</t>
  </si>
  <si>
    <t>naknade za rad predstavničkih vijeća i sl.</t>
  </si>
  <si>
    <t>novčana naknada zbog nezapošljavanja inv</t>
  </si>
  <si>
    <t>troškovi službenih putovanja</t>
  </si>
  <si>
    <t>službena putovanja</t>
  </si>
  <si>
    <t>reprezentacija</t>
  </si>
  <si>
    <t>stručno usavršavanje zaposlenika</t>
  </si>
  <si>
    <t>KATEGORIJA 1 BEZ FIZIČKIH OSOBA</t>
  </si>
  <si>
    <t>KATEGORIJA 1 FIZIČKE OSOBE</t>
  </si>
  <si>
    <t>KATEGORIJA 2 FIZIČKE OSOBE ZBIRNO ISPLATE</t>
  </si>
  <si>
    <t>HRVATSKA POŠTA D.D.</t>
  </si>
  <si>
    <t>SONABILIS D.O.O.</t>
  </si>
  <si>
    <t>SVEUKUPNO</t>
  </si>
  <si>
    <t>BEOGRAD</t>
  </si>
  <si>
    <t>BKS-LEASING CROATIA D.O.O.</t>
  </si>
  <si>
    <t>UPRAVA ZA ZAJEDNIČKE POSLOVE REPUBLIČKIH ORGANA REPUBLIKE SRBIJE</t>
  </si>
  <si>
    <t>HRVATSKA ZAJEDNICA RAČUNOVOĐA I FIN ANCIJSKIH DJELATNIKA</t>
  </si>
  <si>
    <t xml:space="preserve">SVEUKUPNO </t>
  </si>
  <si>
    <t>UNICREDIT LEASING CROATIA D.O.O.</t>
  </si>
  <si>
    <t>Blagajna - sredstva za čišćenje</t>
  </si>
  <si>
    <t xml:space="preserve">materijal </t>
  </si>
  <si>
    <t>blagajna - ugošćavanje poslovnih partnera</t>
  </si>
  <si>
    <t>blagajna- gorivo</t>
  </si>
  <si>
    <t>"2"D</t>
  </si>
  <si>
    <t>12319 saldo</t>
  </si>
  <si>
    <t>12912 saldo</t>
  </si>
  <si>
    <t>bolovanje D</t>
  </si>
  <si>
    <t>"6" P</t>
  </si>
  <si>
    <t>167214 P</t>
  </si>
  <si>
    <t>prihodi za akontacije i predujmove nastali su u nekom prethodnom razdoblju i za toliko je "2"veća od prihoda</t>
  </si>
  <si>
    <t>Doprinos za nezapošljavanje invalida 11/24 - Državni proračun</t>
  </si>
  <si>
    <t>Uredska oprema i namještaj</t>
  </si>
  <si>
    <t>JAVNI BILJEŽNIK NEVENKA JUKIĆ</t>
  </si>
  <si>
    <t>pristojbe i naknade</t>
  </si>
  <si>
    <t>komunalne usluge</t>
  </si>
  <si>
    <t xml:space="preserve"> zatvaranje povrata poreza</t>
  </si>
  <si>
    <t>Prijevoz na posao 12/24</t>
  </si>
  <si>
    <t>sudske pristojbe</t>
  </si>
  <si>
    <t>bolovanje</t>
  </si>
  <si>
    <t>ATI TURIZAM I PRIJEVOZ PUTNIKA D.O.O.</t>
  </si>
  <si>
    <t>PULA</t>
  </si>
  <si>
    <t>CROATIA OSIGURANJE D.D.</t>
  </si>
  <si>
    <t>Premije osiguranja</t>
  </si>
  <si>
    <t>DHL INTERNATIONAL D.O.O. HITNA DOST AVA ŠIROM SVIJETA</t>
  </si>
  <si>
    <t>HŽ - PUTNIČKI PRIJEVOZ DOO</t>
  </si>
  <si>
    <t>INFO-PULS D.O.O.</t>
  </si>
  <si>
    <t>JAGMA D.O.O. VL.M.RAKIĆ</t>
  </si>
  <si>
    <t>SESVETE</t>
  </si>
  <si>
    <t>KSU D.O.O.</t>
  </si>
  <si>
    <t>VELIKA GORICA</t>
  </si>
  <si>
    <t>PROJEKT JEDNAKO RAZVOJ D.O.O.</t>
  </si>
  <si>
    <t>komunikacijska oprema</t>
  </si>
  <si>
    <t>TEB POSLOVNO SAVJETOVANJE D.O.O.</t>
  </si>
  <si>
    <t>TEMPORIS SAVJETOVANJE D.O.O.</t>
  </si>
  <si>
    <t>jubilarne nagrade</t>
  </si>
  <si>
    <t>Prijevoz na posao 01/25</t>
  </si>
  <si>
    <t>Doprinos za nezapošljavanje invalida 1/25 - Državni proračun</t>
  </si>
  <si>
    <t>Naknada za Upravno vijeće 2/25</t>
  </si>
  <si>
    <t>Naknada za Upravno vijeće 1/25</t>
  </si>
  <si>
    <t>akontacije za 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</si>
</sst>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rgb="FF000000"/>
      <name val="Arial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horizontal="left" vertical="top" wrapText="1"/>
    </xf>
    <xf numFmtId="0" fontId="1" fillId="0" borderId="1"/>
    <xf numFmtId="0" fontId="5" fillId="0" borderId="1"/>
    <xf numFmtId="0" fontId="4" fillId="0" borderId="1"/>
    <xf numFmtId="0" fontId="4" fillId="0" borderId="1"/>
    <xf numFmtId="0" fontId="5" fillId="0" borderId="1"/>
    <xf numFmtId="0" fontId="5" fillId="0" borderId="1"/>
  </cellStyleXfs>
  <cellXfs count="65">
    <xf numFmtId="0" fontId="0" fillId="0" borderId="0" xfId="0">
      <alignment horizontal="left" vertical="top" wrapText="1"/>
    </xf>
    <xf numFmtId="2" fontId="0" fillId="0" borderId="0" xfId="0" applyNumberFormat="1">
      <alignment horizontal="left" vertical="top" wrapText="1"/>
    </xf>
    <xf numFmtId="1" fontId="0" fillId="0" borderId="0" xfId="0" applyNumberFormat="1">
      <alignment horizontal="left" vertical="top" wrapText="1"/>
    </xf>
    <xf numFmtId="2" fontId="0" fillId="0" borderId="0" xfId="0" applyNumberFormat="1" applyAlignment="1">
      <alignment horizontal="right" vertical="top" wrapText="1"/>
    </xf>
    <xf numFmtId="0" fontId="0" fillId="0" borderId="2" xfId="0" applyBorder="1">
      <alignment horizontal="left" vertical="top" wrapText="1"/>
    </xf>
    <xf numFmtId="1" fontId="0" fillId="0" borderId="2" xfId="0" applyNumberFormat="1" applyBorder="1">
      <alignment horizontal="left" vertical="top" wrapText="1"/>
    </xf>
    <xf numFmtId="0" fontId="2" fillId="0" borderId="2" xfId="0" applyFont="1" applyBorder="1">
      <alignment horizontal="left" vertical="top" wrapText="1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7" fillId="0" borderId="2" xfId="4" applyFont="1" applyBorder="1" applyAlignment="1">
      <alignment horizontal="left" vertical="center" wrapText="1"/>
    </xf>
    <xf numFmtId="0" fontId="6" fillId="2" borderId="2" xfId="1" quotePrefix="1" applyFont="1" applyFill="1" applyBorder="1"/>
    <xf numFmtId="0" fontId="6" fillId="0" borderId="2" xfId="1" quotePrefix="1" applyFont="1" applyBorder="1"/>
    <xf numFmtId="0" fontId="0" fillId="0" borderId="2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4" fontId="7" fillId="2" borderId="2" xfId="0" applyNumberFormat="1" applyFont="1" applyFill="1" applyBorder="1" applyAlignment="1">
      <alignment horizontal="right" vertical="top" wrapText="1"/>
    </xf>
    <xf numFmtId="4" fontId="0" fillId="2" borderId="2" xfId="0" applyNumberFormat="1" applyFill="1" applyBorder="1" applyAlignment="1">
      <alignment horizontal="right" vertical="top" wrapText="1"/>
    </xf>
    <xf numFmtId="4" fontId="0" fillId="0" borderId="0" xfId="0" applyNumberFormat="1">
      <alignment horizontal="left" vertical="top" wrapText="1"/>
    </xf>
    <xf numFmtId="4" fontId="0" fillId="0" borderId="0" xfId="0" applyNumberFormat="1" applyAlignment="1">
      <alignment horizontal="right" vertical="top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0" borderId="0" xfId="0" applyFo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>
      <alignment horizontal="left" vertical="top" wrapText="1"/>
    </xf>
    <xf numFmtId="0" fontId="2" fillId="0" borderId="1" xfId="0" applyFont="1" applyBorder="1">
      <alignment horizontal="left" vertical="top" wrapText="1"/>
    </xf>
    <xf numFmtId="1" fontId="0" fillId="0" borderId="1" xfId="0" applyNumberFormat="1" applyBorder="1">
      <alignment horizontal="left" vertical="top" wrapText="1"/>
    </xf>
    <xf numFmtId="0" fontId="0" fillId="0" borderId="1" xfId="0" applyBorder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2" borderId="2" xfId="0" applyFill="1" applyBorder="1">
      <alignment horizontal="left" vertical="top" wrapText="1"/>
    </xf>
    <xf numFmtId="1" fontId="0" fillId="2" borderId="2" xfId="0" applyNumberFormat="1" applyFill="1" applyBorder="1">
      <alignment horizontal="left" vertical="top" wrapText="1"/>
    </xf>
    <xf numFmtId="0" fontId="3" fillId="2" borderId="2" xfId="0" applyFont="1" applyFill="1" applyBorder="1">
      <alignment horizontal="left" vertical="top" wrapText="1"/>
    </xf>
    <xf numFmtId="4" fontId="8" fillId="2" borderId="2" xfId="0" applyNumberFormat="1" applyFont="1" applyFill="1" applyBorder="1" applyAlignment="1">
      <alignment horizontal="right" vertical="top" wrapText="1"/>
    </xf>
    <xf numFmtId="4" fontId="0" fillId="2" borderId="2" xfId="0" applyNumberFormat="1" applyFill="1" applyBorder="1" applyAlignment="1">
      <alignment horizontal="right" vertical="center" wrapText="1"/>
    </xf>
    <xf numFmtId="0" fontId="0" fillId="2" borderId="2" xfId="0" applyFill="1" applyBorder="1" applyAlignment="1">
      <alignment vertical="center" wrapText="1"/>
    </xf>
    <xf numFmtId="0" fontId="7" fillId="2" borderId="2" xfId="4" applyFont="1" applyFill="1" applyBorder="1" applyAlignment="1">
      <alignment horizontal="left" vertical="center" wrapText="1"/>
    </xf>
    <xf numFmtId="0" fontId="0" fillId="2" borderId="0" xfId="0" applyFill="1">
      <alignment horizontal="left" vertical="top" wrapText="1"/>
    </xf>
    <xf numFmtId="0" fontId="0" fillId="2" borderId="2" xfId="0" applyFill="1" applyBorder="1" applyAlignment="1">
      <alignment vertical="top" wrapText="1"/>
    </xf>
    <xf numFmtId="4" fontId="2" fillId="2" borderId="2" xfId="0" applyNumberFormat="1" applyFont="1" applyFill="1" applyBorder="1" applyAlignment="1">
      <alignment horizontal="right" vertical="top" wrapText="1"/>
    </xf>
    <xf numFmtId="4" fontId="3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center" wrapText="1"/>
    </xf>
    <xf numFmtId="1" fontId="0" fillId="2" borderId="2" xfId="0" applyNumberForma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2" xfId="1" quotePrefix="1" applyFont="1" applyFill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0" fillId="2" borderId="2" xfId="0" applyFill="1" applyBorder="1" applyAlignment="1">
      <alignment horizontal="left" wrapText="1"/>
    </xf>
    <xf numFmtId="1" fontId="0" fillId="2" borderId="2" xfId="0" applyNumberFormat="1" applyFill="1" applyBorder="1" applyAlignment="1">
      <alignment horizontal="left" wrapText="1"/>
    </xf>
    <xf numFmtId="4" fontId="7" fillId="2" borderId="2" xfId="0" applyNumberFormat="1" applyFont="1" applyFill="1" applyBorder="1" applyAlignment="1">
      <alignment horizontal="right" wrapText="1"/>
    </xf>
    <xf numFmtId="0" fontId="0" fillId="2" borderId="2" xfId="0" applyFill="1" applyBorder="1" applyAlignment="1">
      <alignment wrapText="1"/>
    </xf>
    <xf numFmtId="0" fontId="7" fillId="2" borderId="2" xfId="4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4" fontId="0" fillId="3" borderId="0" xfId="0" applyNumberForma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>
      <alignment horizontal="left" vertical="top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2" xfId="1" quotePrefix="1" applyFont="1" applyBorder="1" applyAlignment="1">
      <alignment vertical="center"/>
    </xf>
    <xf numFmtId="1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right" wrapText="1"/>
    </xf>
    <xf numFmtId="4" fontId="0" fillId="2" borderId="0" xfId="0" applyNumberFormat="1" applyFill="1" applyAlignment="1">
      <alignment horizontal="right" vertical="top" wrapText="1"/>
    </xf>
  </cellXfs>
  <cellStyles count="7">
    <cellStyle name="Normal" xfId="0" builtinId="0"/>
    <cellStyle name="Normal 2" xfId="1" xr:uid="{00000000-0005-0000-0000-00002F000000}"/>
    <cellStyle name="Normal 3" xfId="2" xr:uid="{00000000-0005-0000-0000-000030000000}"/>
    <cellStyle name="Normalno 2" xfId="5" xr:uid="{00000000-0005-0000-0000-000001000000}"/>
    <cellStyle name="Normalno 3" xfId="6" xr:uid="{00000000-0005-0000-0000-000002000000}"/>
    <cellStyle name="Obično_List1" xfId="3" xr:uid="{00000000-0005-0000-0000-000003000000}"/>
    <cellStyle name="Obično_List4" xfId="4" xr:uid="{00000000-0005-0000-0000-000007000000}"/>
  </cellStyles>
  <dxfs count="0"/>
  <tableStyles count="0" defaultTableStyle="TableStyleMedium9" defaultPivotStyle="PivotStyleLight16"/>
  <colors>
    <indexedColors>
      <rgbColor rgb="FF000000"/>
      <rgbColor rgb="FFFFFFFF"/>
      <rgbColor rgb="FF0000FF"/>
      <rgbColor rgb="FF00FF00"/>
      <rgbColor rgb="FFFF0000"/>
      <rgbColor rgb="FF00FFFF"/>
      <rgbColor rgb="FFFF00FF"/>
      <rgbColor rgb="FF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25C37-B195-43BB-A53A-597E06AE2C80}">
  <dimension ref="A1:I81"/>
  <sheetViews>
    <sheetView topLeftCell="A41" zoomScale="80" zoomScaleNormal="80" workbookViewId="0">
      <selection activeCell="A59" sqref="A59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90625" style="17"/>
    <col min="6" max="6" width="35.54296875" customWidth="1"/>
  </cols>
  <sheetData>
    <row r="1" spans="1:6" ht="15.6" x14ac:dyDescent="0.25">
      <c r="A1" s="26" t="s">
        <v>49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149.4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s="55" customFormat="1" ht="17.25" customHeight="1" x14ac:dyDescent="0.25">
      <c r="A6" s="50" t="s">
        <v>56</v>
      </c>
      <c r="B6" s="51">
        <v>52277663197</v>
      </c>
      <c r="C6" s="50" t="s">
        <v>22</v>
      </c>
      <c r="D6" s="52">
        <v>536.29999999999995</v>
      </c>
      <c r="E6" s="53">
        <v>3235</v>
      </c>
      <c r="F6" s="54" t="s">
        <v>32</v>
      </c>
    </row>
    <row r="7" spans="1:6" x14ac:dyDescent="0.25">
      <c r="A7" s="4" t="s">
        <v>5</v>
      </c>
      <c r="B7" s="5">
        <v>31697199035</v>
      </c>
      <c r="C7" s="4" t="s">
        <v>22</v>
      </c>
      <c r="D7" s="35">
        <v>1013.46</v>
      </c>
      <c r="E7" s="14">
        <v>4221</v>
      </c>
      <c r="F7" s="14" t="s">
        <v>73</v>
      </c>
    </row>
    <row r="8" spans="1:6" x14ac:dyDescent="0.25">
      <c r="A8" s="4"/>
      <c r="B8" s="5"/>
      <c r="C8" s="4"/>
      <c r="D8" s="18">
        <v>1656.25</v>
      </c>
      <c r="E8" s="15">
        <v>3235</v>
      </c>
      <c r="F8" s="10" t="s">
        <v>32</v>
      </c>
    </row>
    <row r="9" spans="1:6" x14ac:dyDescent="0.25">
      <c r="A9" s="4"/>
      <c r="B9" s="5"/>
      <c r="C9" s="4"/>
      <c r="D9" s="18">
        <v>500</v>
      </c>
      <c r="E9" s="14">
        <v>3238</v>
      </c>
      <c r="F9" s="14" t="s">
        <v>26</v>
      </c>
    </row>
    <row r="10" spans="1:6" x14ac:dyDescent="0.25">
      <c r="A10" s="4" t="s">
        <v>11</v>
      </c>
      <c r="B10" s="5">
        <v>48197173493</v>
      </c>
      <c r="C10" s="4" t="s">
        <v>22</v>
      </c>
      <c r="D10" s="18">
        <v>13901.06</v>
      </c>
      <c r="E10" s="15">
        <v>3235</v>
      </c>
      <c r="F10" s="4" t="s">
        <v>32</v>
      </c>
    </row>
    <row r="11" spans="1:6" x14ac:dyDescent="0.25">
      <c r="A11" s="4"/>
      <c r="B11" s="5"/>
      <c r="C11" s="4"/>
      <c r="D11" s="18">
        <v>7722.81</v>
      </c>
      <c r="E11" s="14">
        <v>3239</v>
      </c>
      <c r="F11" s="14" t="s">
        <v>30</v>
      </c>
    </row>
    <row r="12" spans="1:6" x14ac:dyDescent="0.25">
      <c r="A12" s="4" t="s">
        <v>17</v>
      </c>
      <c r="B12" s="5">
        <v>85821130368</v>
      </c>
      <c r="C12" s="4" t="s">
        <v>22</v>
      </c>
      <c r="D12" s="18">
        <v>3.65</v>
      </c>
      <c r="E12" s="15">
        <v>3299</v>
      </c>
      <c r="F12" s="12" t="s">
        <v>35</v>
      </c>
    </row>
    <row r="13" spans="1:6" x14ac:dyDescent="0.25">
      <c r="A13" s="4" t="s">
        <v>4</v>
      </c>
      <c r="B13" s="5">
        <v>79517545745</v>
      </c>
      <c r="C13" s="4" t="s">
        <v>22</v>
      </c>
      <c r="D13" s="18">
        <v>367.08</v>
      </c>
      <c r="E13" s="14">
        <v>3221</v>
      </c>
      <c r="F13" s="14" t="s">
        <v>29</v>
      </c>
    </row>
    <row r="14" spans="1:6" ht="15" customHeight="1" x14ac:dyDescent="0.25">
      <c r="A14" s="4" t="s">
        <v>52</v>
      </c>
      <c r="B14" s="5">
        <v>87311810356</v>
      </c>
      <c r="C14" s="4" t="s">
        <v>22</v>
      </c>
      <c r="D14" s="18">
        <v>54.12</v>
      </c>
      <c r="E14" s="15">
        <v>3231</v>
      </c>
      <c r="F14" s="12" t="s">
        <v>25</v>
      </c>
    </row>
    <row r="15" spans="1:6" ht="15" customHeight="1" x14ac:dyDescent="0.25">
      <c r="A15" s="4" t="s">
        <v>10</v>
      </c>
      <c r="B15" s="5">
        <v>68419124305</v>
      </c>
      <c r="C15" s="4" t="s">
        <v>22</v>
      </c>
      <c r="D15" s="18">
        <v>31.86</v>
      </c>
      <c r="E15" s="15">
        <v>3234</v>
      </c>
      <c r="F15" s="12" t="s">
        <v>76</v>
      </c>
    </row>
    <row r="16" spans="1:6" ht="15" customHeight="1" x14ac:dyDescent="0.25">
      <c r="A16" s="4" t="s">
        <v>58</v>
      </c>
      <c r="B16" s="5">
        <v>75508100288</v>
      </c>
      <c r="C16" s="4" t="s">
        <v>22</v>
      </c>
      <c r="D16" s="18">
        <v>290</v>
      </c>
      <c r="E16" s="15">
        <v>3221</v>
      </c>
      <c r="F16" s="12" t="s">
        <v>29</v>
      </c>
    </row>
    <row r="17" spans="1:7" ht="15" customHeight="1" x14ac:dyDescent="0.25">
      <c r="A17" s="4" t="s">
        <v>7</v>
      </c>
      <c r="B17" s="5">
        <v>81793146560</v>
      </c>
      <c r="C17" s="4" t="s">
        <v>22</v>
      </c>
      <c r="D17" s="18">
        <v>340.83</v>
      </c>
      <c r="E17" s="14">
        <v>3231</v>
      </c>
      <c r="F17" s="14" t="s">
        <v>25</v>
      </c>
    </row>
    <row r="18" spans="1:7" x14ac:dyDescent="0.25">
      <c r="A18" s="4" t="s">
        <v>6</v>
      </c>
      <c r="B18" s="5">
        <v>27759560625</v>
      </c>
      <c r="C18" s="4" t="s">
        <v>22</v>
      </c>
      <c r="D18" s="19">
        <v>622.46</v>
      </c>
      <c r="E18" s="14">
        <v>3223</v>
      </c>
      <c r="F18" s="14" t="s">
        <v>27</v>
      </c>
    </row>
    <row r="19" spans="1:7" x14ac:dyDescent="0.25">
      <c r="A19" s="4"/>
      <c r="B19" s="5"/>
      <c r="C19" s="4"/>
      <c r="D19" s="19">
        <v>10.4</v>
      </c>
      <c r="E19" s="14">
        <v>3211</v>
      </c>
      <c r="F19" s="14" t="s">
        <v>28</v>
      </c>
    </row>
    <row r="20" spans="1:7" x14ac:dyDescent="0.25">
      <c r="A20" s="4" t="s">
        <v>16</v>
      </c>
      <c r="B20" s="5">
        <v>86321161015</v>
      </c>
      <c r="C20" s="4" t="s">
        <v>22</v>
      </c>
      <c r="D20" s="19">
        <v>2187.5</v>
      </c>
      <c r="E20" s="14">
        <v>3238</v>
      </c>
      <c r="F20" s="14" t="s">
        <v>26</v>
      </c>
    </row>
    <row r="21" spans="1:7" x14ac:dyDescent="0.25">
      <c r="A21" s="4" t="s">
        <v>74</v>
      </c>
      <c r="B21" s="5">
        <v>88604459883</v>
      </c>
      <c r="C21" s="4" t="s">
        <v>22</v>
      </c>
      <c r="D21" s="19">
        <v>162.97</v>
      </c>
      <c r="E21" s="14">
        <v>3295</v>
      </c>
      <c r="F21" s="14" t="s">
        <v>75</v>
      </c>
    </row>
    <row r="22" spans="1:7" x14ac:dyDescent="0.25">
      <c r="A22" s="4" t="s">
        <v>14</v>
      </c>
      <c r="B22" s="5">
        <v>59143170280</v>
      </c>
      <c r="C22" s="4" t="s">
        <v>23</v>
      </c>
      <c r="D22" s="18">
        <v>637.5</v>
      </c>
      <c r="E22" s="14">
        <v>3238</v>
      </c>
      <c r="F22" s="14" t="s">
        <v>26</v>
      </c>
    </row>
    <row r="23" spans="1:7" x14ac:dyDescent="0.25">
      <c r="A23" s="4" t="s">
        <v>1</v>
      </c>
      <c r="B23" s="5">
        <v>28495895537</v>
      </c>
      <c r="C23" s="4" t="s">
        <v>22</v>
      </c>
      <c r="D23" s="19">
        <v>92.63</v>
      </c>
      <c r="E23" s="13">
        <v>3211</v>
      </c>
      <c r="F23" s="13" t="s">
        <v>28</v>
      </c>
    </row>
    <row r="24" spans="1:7" x14ac:dyDescent="0.25">
      <c r="A24" s="4"/>
      <c r="B24" s="5"/>
      <c r="C24" s="4"/>
      <c r="D24" s="19">
        <v>85</v>
      </c>
      <c r="E24" s="16">
        <v>3239</v>
      </c>
      <c r="F24" s="10" t="s">
        <v>30</v>
      </c>
    </row>
    <row r="25" spans="1:7" x14ac:dyDescent="0.25">
      <c r="A25" s="4" t="s">
        <v>53</v>
      </c>
      <c r="B25" s="5">
        <v>83795461036</v>
      </c>
      <c r="C25" s="4" t="s">
        <v>22</v>
      </c>
      <c r="D25" s="19">
        <v>484.3</v>
      </c>
      <c r="E25" s="14">
        <v>3293</v>
      </c>
      <c r="F25" s="14" t="s">
        <v>47</v>
      </c>
    </row>
    <row r="26" spans="1:7" x14ac:dyDescent="0.25">
      <c r="A26" s="4" t="s">
        <v>9</v>
      </c>
      <c r="B26" s="5">
        <v>20142998436</v>
      </c>
      <c r="C26" s="4" t="s">
        <v>22</v>
      </c>
      <c r="D26" s="19">
        <v>822.5</v>
      </c>
      <c r="E26" s="16">
        <v>3232</v>
      </c>
      <c r="F26" s="12" t="s">
        <v>33</v>
      </c>
    </row>
    <row r="27" spans="1:7" x14ac:dyDescent="0.25">
      <c r="A27" s="4" t="s">
        <v>3</v>
      </c>
      <c r="B27" s="5">
        <v>99944170669</v>
      </c>
      <c r="C27" s="4" t="s">
        <v>22</v>
      </c>
      <c r="D27" s="19">
        <v>270</v>
      </c>
      <c r="E27" s="14">
        <v>3221</v>
      </c>
      <c r="F27" s="14" t="s">
        <v>29</v>
      </c>
    </row>
    <row r="28" spans="1:7" x14ac:dyDescent="0.25">
      <c r="A28" s="4"/>
      <c r="B28" s="5"/>
      <c r="C28" s="4"/>
      <c r="D28" s="18">
        <v>480</v>
      </c>
      <c r="E28" s="14">
        <v>3213</v>
      </c>
      <c r="F28" s="14" t="s">
        <v>48</v>
      </c>
    </row>
    <row r="29" spans="1:7" x14ac:dyDescent="0.25">
      <c r="A29" s="4" t="s">
        <v>12</v>
      </c>
      <c r="B29" s="5">
        <v>71799539000</v>
      </c>
      <c r="C29" s="4" t="s">
        <v>22</v>
      </c>
      <c r="D29" s="19">
        <v>5000</v>
      </c>
      <c r="E29" s="16">
        <v>3237</v>
      </c>
      <c r="F29" s="12" t="s">
        <v>34</v>
      </c>
    </row>
    <row r="30" spans="1:7" s="48" customFormat="1" ht="24" customHeight="1" x14ac:dyDescent="0.25">
      <c r="A30" s="45" t="s">
        <v>60</v>
      </c>
      <c r="B30" s="44">
        <v>18736141210</v>
      </c>
      <c r="C30" s="45" t="s">
        <v>22</v>
      </c>
      <c r="D30" s="36">
        <v>435.9</v>
      </c>
      <c r="E30" s="46">
        <v>3235</v>
      </c>
      <c r="F30" s="46" t="s">
        <v>32</v>
      </c>
      <c r="G30" s="47"/>
    </row>
    <row r="31" spans="1:7" ht="30" x14ac:dyDescent="0.25">
      <c r="A31" s="4" t="s">
        <v>57</v>
      </c>
      <c r="B31" s="5"/>
      <c r="C31" s="4" t="s">
        <v>55</v>
      </c>
      <c r="D31" s="19">
        <v>1285.1199999999999</v>
      </c>
      <c r="E31" s="16">
        <v>3293</v>
      </c>
      <c r="F31" s="12" t="s">
        <v>47</v>
      </c>
    </row>
    <row r="32" spans="1:7" ht="30" x14ac:dyDescent="0.25">
      <c r="A32" s="4" t="s">
        <v>2</v>
      </c>
      <c r="B32" s="5">
        <v>82031999604</v>
      </c>
      <c r="C32" s="4" t="s">
        <v>22</v>
      </c>
      <c r="D32" s="19">
        <v>207.04</v>
      </c>
      <c r="E32" s="16">
        <v>3212</v>
      </c>
      <c r="F32" s="12" t="s">
        <v>31</v>
      </c>
    </row>
    <row r="33" spans="1:9" ht="15.6" x14ac:dyDescent="0.25">
      <c r="A33" s="6" t="s">
        <v>24</v>
      </c>
      <c r="B33" s="5"/>
      <c r="C33" s="4"/>
      <c r="D33" s="11">
        <f>SUM(D3:D32)</f>
        <v>40999.98000000001</v>
      </c>
      <c r="E33" s="15"/>
      <c r="F33" s="4"/>
      <c r="G33" s="1"/>
      <c r="I33" s="20"/>
    </row>
    <row r="34" spans="1:9" s="39" customFormat="1" x14ac:dyDescent="0.25">
      <c r="A34" s="34" t="s">
        <v>61</v>
      </c>
      <c r="B34" s="33"/>
      <c r="C34" s="32"/>
      <c r="D34" s="42"/>
      <c r="E34" s="40">
        <v>3221</v>
      </c>
      <c r="F34" s="34" t="s">
        <v>62</v>
      </c>
    </row>
    <row r="35" spans="1:9" s="39" customFormat="1" x14ac:dyDescent="0.25">
      <c r="A35" s="34" t="s">
        <v>63</v>
      </c>
      <c r="B35" s="33"/>
      <c r="C35" s="32"/>
      <c r="D35" s="42"/>
      <c r="E35" s="40">
        <v>3293</v>
      </c>
      <c r="F35" s="34" t="s">
        <v>47</v>
      </c>
    </row>
    <row r="36" spans="1:9" s="39" customFormat="1" x14ac:dyDescent="0.25">
      <c r="A36" s="34" t="s">
        <v>64</v>
      </c>
      <c r="B36" s="33"/>
      <c r="C36" s="32"/>
      <c r="D36" s="42"/>
      <c r="E36" s="40">
        <v>3299</v>
      </c>
      <c r="F36" s="34" t="s">
        <v>35</v>
      </c>
    </row>
    <row r="37" spans="1:9" s="43" customFormat="1" ht="30" x14ac:dyDescent="0.25">
      <c r="A37" s="45" t="s">
        <v>72</v>
      </c>
      <c r="B37" s="44"/>
      <c r="C37" s="45" t="s">
        <v>22</v>
      </c>
      <c r="D37" s="36">
        <v>504</v>
      </c>
      <c r="E37" s="37">
        <v>3295</v>
      </c>
      <c r="F37" s="38" t="s">
        <v>44</v>
      </c>
    </row>
    <row r="38" spans="1:9" ht="15.6" x14ac:dyDescent="0.25">
      <c r="A38" s="6" t="s">
        <v>24</v>
      </c>
      <c r="B38" s="5"/>
      <c r="C38" s="4"/>
      <c r="D38" s="41">
        <f>SUM(D34:D37)</f>
        <v>504</v>
      </c>
      <c r="E38" s="40"/>
      <c r="F38" s="4"/>
    </row>
    <row r="39" spans="1:9" ht="15.6" x14ac:dyDescent="0.25">
      <c r="A39" s="27" t="s">
        <v>54</v>
      </c>
      <c r="B39" s="28"/>
      <c r="C39" s="29"/>
      <c r="D39" s="30">
        <f>D33+D38</f>
        <v>41503.98000000001</v>
      </c>
      <c r="E39" s="31"/>
      <c r="F39" s="29"/>
    </row>
    <row r="40" spans="1:9" ht="15.6" x14ac:dyDescent="0.25">
      <c r="A40" s="27"/>
      <c r="B40" s="28"/>
      <c r="C40" s="29"/>
      <c r="D40" s="30"/>
      <c r="E40" s="31"/>
      <c r="F40" s="29"/>
      <c r="G40" s="1"/>
      <c r="I40" s="20"/>
    </row>
    <row r="41" spans="1:9" ht="15.6" x14ac:dyDescent="0.25">
      <c r="A41" s="27"/>
      <c r="B41" s="28"/>
      <c r="C41" s="29"/>
      <c r="D41" s="30"/>
      <c r="E41" s="31"/>
      <c r="F41" s="29"/>
      <c r="G41" s="1"/>
      <c r="I41" s="20"/>
    </row>
    <row r="42" spans="1:9" ht="15.6" x14ac:dyDescent="0.25">
      <c r="A42" s="27"/>
      <c r="B42" s="28"/>
      <c r="C42" s="29"/>
      <c r="D42" s="30"/>
      <c r="E42" s="31"/>
      <c r="F42" s="29"/>
      <c r="G42" s="1"/>
      <c r="I42" s="20"/>
    </row>
    <row r="43" spans="1:9" ht="15.6" x14ac:dyDescent="0.25">
      <c r="A43" s="27"/>
      <c r="B43" s="28"/>
      <c r="C43" s="29"/>
      <c r="D43" s="30"/>
      <c r="E43" s="31"/>
      <c r="F43" s="29"/>
      <c r="G43" s="1"/>
      <c r="I43" s="20"/>
    </row>
    <row r="44" spans="1:9" ht="15.6" x14ac:dyDescent="0.25">
      <c r="A44" s="26" t="s">
        <v>50</v>
      </c>
      <c r="I44" s="20"/>
    </row>
    <row r="45" spans="1:9" ht="15.6" x14ac:dyDescent="0.25">
      <c r="A45" s="6" t="s">
        <v>36</v>
      </c>
      <c r="B45" s="7"/>
      <c r="C45" s="6"/>
      <c r="D45" s="8" t="s">
        <v>19</v>
      </c>
      <c r="E45" s="9" t="s">
        <v>20</v>
      </c>
      <c r="F45" s="9" t="s">
        <v>21</v>
      </c>
    </row>
    <row r="50" spans="1:9" ht="31.2" x14ac:dyDescent="0.25">
      <c r="A50" s="26" t="s">
        <v>51</v>
      </c>
    </row>
    <row r="51" spans="1:9" ht="15.6" x14ac:dyDescent="0.25">
      <c r="A51" s="6" t="s">
        <v>36</v>
      </c>
      <c r="B51" s="22" t="s">
        <v>19</v>
      </c>
      <c r="C51" s="9" t="s">
        <v>20</v>
      </c>
      <c r="D51" s="9" t="s">
        <v>21</v>
      </c>
    </row>
    <row r="52" spans="1:9" x14ac:dyDescent="0.25">
      <c r="A52" s="10" t="s">
        <v>38</v>
      </c>
      <c r="B52" s="19">
        <v>220743.64</v>
      </c>
      <c r="C52" s="25">
        <v>3111</v>
      </c>
      <c r="D52" s="10" t="s">
        <v>39</v>
      </c>
    </row>
    <row r="53" spans="1:9" x14ac:dyDescent="0.25">
      <c r="A53" s="10"/>
      <c r="B53" s="19">
        <v>449.47</v>
      </c>
      <c r="C53" s="25">
        <v>2312</v>
      </c>
      <c r="D53" s="10" t="s">
        <v>40</v>
      </c>
    </row>
    <row r="54" spans="1:9" x14ac:dyDescent="0.25">
      <c r="A54" s="10" t="s">
        <v>37</v>
      </c>
      <c r="B54" s="19">
        <v>36422.699999999997</v>
      </c>
      <c r="C54" s="25">
        <v>3132</v>
      </c>
      <c r="D54" s="10" t="s">
        <v>41</v>
      </c>
    </row>
    <row r="55" spans="1:9" x14ac:dyDescent="0.25">
      <c r="A55" s="10" t="s">
        <v>45</v>
      </c>
      <c r="B55" s="19">
        <v>716</v>
      </c>
      <c r="C55" s="25">
        <v>3211</v>
      </c>
      <c r="D55" s="10" t="s">
        <v>46</v>
      </c>
    </row>
    <row r="56" spans="1:9" x14ac:dyDescent="0.25">
      <c r="A56" s="10" t="s">
        <v>78</v>
      </c>
      <c r="B56" s="19">
        <v>4092.18</v>
      </c>
      <c r="C56" s="25">
        <v>3212</v>
      </c>
      <c r="D56" s="10" t="s">
        <v>42</v>
      </c>
    </row>
    <row r="57" spans="1:9" x14ac:dyDescent="0.25">
      <c r="A57" s="10" t="s">
        <v>79</v>
      </c>
      <c r="B57" s="19">
        <v>33.159999999999997</v>
      </c>
      <c r="C57" s="25">
        <v>3295</v>
      </c>
      <c r="D57" s="10" t="s">
        <v>79</v>
      </c>
    </row>
    <row r="58" spans="1:9" x14ac:dyDescent="0.25">
      <c r="A58" s="10" t="s">
        <v>100</v>
      </c>
      <c r="B58" s="19">
        <v>1037.53</v>
      </c>
      <c r="C58" s="25">
        <v>3291</v>
      </c>
      <c r="D58" s="10" t="s">
        <v>43</v>
      </c>
    </row>
    <row r="59" spans="1:9" ht="15.6" x14ac:dyDescent="0.25">
      <c r="A59" s="6" t="s">
        <v>24</v>
      </c>
      <c r="B59" s="11">
        <f>SUM(B52:B58)</f>
        <v>263494.68</v>
      </c>
      <c r="C59" s="25"/>
      <c r="D59" s="4"/>
    </row>
    <row r="60" spans="1:9" x14ac:dyDescent="0.25">
      <c r="B60" s="21"/>
      <c r="C60" s="23"/>
      <c r="D60"/>
    </row>
    <row r="61" spans="1:9" x14ac:dyDescent="0.25">
      <c r="A61" s="24"/>
      <c r="B61" s="21"/>
      <c r="C61" s="23"/>
      <c r="D61" s="24"/>
    </row>
    <row r="64" spans="1:9" s="17" customFormat="1" x14ac:dyDescent="0.25">
      <c r="A64" s="24" t="s">
        <v>59</v>
      </c>
      <c r="B64" s="56">
        <f>B59+D46+D39</f>
        <v>304998.66000000003</v>
      </c>
      <c r="C64" s="49"/>
      <c r="D64" s="24"/>
      <c r="F64" s="20"/>
      <c r="G64"/>
      <c r="H64"/>
      <c r="I64"/>
    </row>
    <row r="65" spans="1:9" s="17" customFormat="1" x14ac:dyDescent="0.25">
      <c r="A65"/>
      <c r="B65" s="2"/>
      <c r="C65"/>
      <c r="D65" s="3"/>
      <c r="F65"/>
      <c r="G65"/>
      <c r="H65"/>
      <c r="I65"/>
    </row>
    <row r="66" spans="1:9" s="17" customFormat="1" hidden="1" x14ac:dyDescent="0.25">
      <c r="A66" s="24" t="s">
        <v>69</v>
      </c>
      <c r="B66" s="21">
        <v>296716.02</v>
      </c>
      <c r="C66"/>
      <c r="D66" s="3"/>
      <c r="F66" s="20"/>
      <c r="G66"/>
      <c r="H66"/>
      <c r="I66"/>
    </row>
    <row r="67" spans="1:9" hidden="1" x14ac:dyDescent="0.25">
      <c r="A67" t="s">
        <v>70</v>
      </c>
      <c r="B67" s="21">
        <v>8191.17</v>
      </c>
    </row>
    <row r="68" spans="1:9" s="17" customFormat="1" hidden="1" x14ac:dyDescent="0.25">
      <c r="A68" t="s">
        <v>66</v>
      </c>
      <c r="B68" s="21">
        <v>-358</v>
      </c>
      <c r="C68" s="58" t="s">
        <v>71</v>
      </c>
      <c r="D68" s="21"/>
      <c r="F68"/>
      <c r="G68"/>
      <c r="H68"/>
      <c r="I68"/>
    </row>
    <row r="69" spans="1:9" s="17" customFormat="1" hidden="1" x14ac:dyDescent="0.25">
      <c r="A69" t="s">
        <v>67</v>
      </c>
      <c r="B69" s="21"/>
      <c r="C69" s="58"/>
      <c r="D69" s="21"/>
      <c r="F69"/>
      <c r="G69"/>
      <c r="H69"/>
      <c r="I69"/>
    </row>
    <row r="70" spans="1:9" hidden="1" x14ac:dyDescent="0.25">
      <c r="A70" s="24"/>
      <c r="B70" s="56">
        <f>SUM(B66:B69)</f>
        <v>304549.19</v>
      </c>
    </row>
    <row r="71" spans="1:9" hidden="1" x14ac:dyDescent="0.25">
      <c r="A71" s="24" t="s">
        <v>65</v>
      </c>
      <c r="B71" s="21">
        <v>304298.33</v>
      </c>
    </row>
    <row r="72" spans="1:9" hidden="1" x14ac:dyDescent="0.25">
      <c r="A72" s="24" t="s">
        <v>68</v>
      </c>
      <c r="B72" s="21">
        <v>-449.47</v>
      </c>
    </row>
    <row r="73" spans="1:9" hidden="1" x14ac:dyDescent="0.25">
      <c r="A73" s="24" t="s">
        <v>77</v>
      </c>
      <c r="B73" s="21">
        <v>-313.13</v>
      </c>
    </row>
    <row r="74" spans="1:9" hidden="1" x14ac:dyDescent="0.25">
      <c r="A74" t="s">
        <v>67</v>
      </c>
      <c r="B74" s="21">
        <v>1013.46</v>
      </c>
    </row>
    <row r="75" spans="1:9" hidden="1" x14ac:dyDescent="0.25">
      <c r="A75" s="24"/>
      <c r="B75" s="56">
        <f>SUM(B71:B74)</f>
        <v>304549.19000000006</v>
      </c>
      <c r="C75" s="57"/>
      <c r="D75" s="57"/>
    </row>
    <row r="76" spans="1:9" hidden="1" x14ac:dyDescent="0.25">
      <c r="B76" s="56">
        <f>B64-B75</f>
        <v>449.46999999997206</v>
      </c>
      <c r="C76" s="21" t="s">
        <v>80</v>
      </c>
    </row>
    <row r="77" spans="1:9" hidden="1" x14ac:dyDescent="0.25">
      <c r="C77" s="21"/>
    </row>
    <row r="78" spans="1:9" hidden="1" x14ac:dyDescent="0.25">
      <c r="C78" s="21"/>
    </row>
    <row r="79" spans="1:9" hidden="1" x14ac:dyDescent="0.25">
      <c r="C79" s="56"/>
    </row>
    <row r="80" spans="1:9" x14ac:dyDescent="0.25">
      <c r="C80" s="20"/>
    </row>
    <row r="81" ht="11.4" customHeight="1" x14ac:dyDescent="0.25"/>
  </sheetData>
  <mergeCells count="1">
    <mergeCell ref="C68:C6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5A148-CDF2-4713-905A-89F0CA112DF1}">
  <dimension ref="A1:I83"/>
  <sheetViews>
    <sheetView tabSelected="1" zoomScale="60" zoomScaleNormal="60" workbookViewId="0">
      <selection activeCell="C81" sqref="C81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7265625" style="17"/>
    <col min="6" max="6" width="35.54296875" customWidth="1"/>
  </cols>
  <sheetData>
    <row r="1" spans="1:6" ht="15.6" x14ac:dyDescent="0.25">
      <c r="A1" s="26" t="s">
        <v>49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150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s="55" customFormat="1" ht="17.25" customHeight="1" x14ac:dyDescent="0.25">
      <c r="A6" s="50" t="s">
        <v>81</v>
      </c>
      <c r="B6" s="51">
        <v>29635530727</v>
      </c>
      <c r="C6" s="50" t="s">
        <v>82</v>
      </c>
      <c r="D6" s="63">
        <v>1680</v>
      </c>
      <c r="E6" s="53">
        <v>3211</v>
      </c>
      <c r="F6" s="54" t="s">
        <v>28</v>
      </c>
    </row>
    <row r="7" spans="1:6" s="55" customFormat="1" ht="17.25" customHeight="1" x14ac:dyDescent="0.25">
      <c r="A7" s="50"/>
      <c r="B7" s="51"/>
      <c r="C7" s="50"/>
      <c r="D7" s="63">
        <v>1975</v>
      </c>
      <c r="E7" s="53">
        <v>3213</v>
      </c>
      <c r="F7" s="54" t="s">
        <v>48</v>
      </c>
    </row>
    <row r="8" spans="1:6" x14ac:dyDescent="0.25">
      <c r="A8" s="4" t="s">
        <v>5</v>
      </c>
      <c r="B8" s="5">
        <v>31697199035</v>
      </c>
      <c r="C8" s="4" t="s">
        <v>22</v>
      </c>
      <c r="D8" s="18">
        <v>1656.25</v>
      </c>
      <c r="E8" s="14">
        <v>3235</v>
      </c>
      <c r="F8" s="14" t="s">
        <v>32</v>
      </c>
    </row>
    <row r="9" spans="1:6" x14ac:dyDescent="0.25">
      <c r="A9" s="4"/>
      <c r="B9" s="5"/>
      <c r="C9" s="4"/>
      <c r="D9" s="18">
        <v>500</v>
      </c>
      <c r="E9" s="15">
        <v>3238</v>
      </c>
      <c r="F9" s="10" t="s">
        <v>26</v>
      </c>
    </row>
    <row r="10" spans="1:6" x14ac:dyDescent="0.25">
      <c r="A10" s="4" t="s">
        <v>83</v>
      </c>
      <c r="B10" s="5">
        <v>26187994862</v>
      </c>
      <c r="C10" s="4" t="s">
        <v>22</v>
      </c>
      <c r="D10" s="18">
        <v>6.64</v>
      </c>
      <c r="E10" s="14">
        <v>3292</v>
      </c>
      <c r="F10" s="14" t="s">
        <v>84</v>
      </c>
    </row>
    <row r="11" spans="1:6" ht="30" x14ac:dyDescent="0.25">
      <c r="A11" s="4" t="s">
        <v>85</v>
      </c>
      <c r="B11" s="61">
        <v>79069474349</v>
      </c>
      <c r="C11" s="62" t="s">
        <v>22</v>
      </c>
      <c r="D11" s="59">
        <v>265.45</v>
      </c>
      <c r="E11" s="60">
        <v>3231</v>
      </c>
      <c r="F11" s="60" t="s">
        <v>25</v>
      </c>
    </row>
    <row r="12" spans="1:6" x14ac:dyDescent="0.25">
      <c r="A12" s="4" t="s">
        <v>11</v>
      </c>
      <c r="B12" s="5">
        <v>48197173493</v>
      </c>
      <c r="C12" s="4" t="s">
        <v>22</v>
      </c>
      <c r="D12" s="18">
        <v>13926.06</v>
      </c>
      <c r="E12" s="15">
        <v>3235</v>
      </c>
      <c r="F12" s="4" t="s">
        <v>32</v>
      </c>
    </row>
    <row r="13" spans="1:6" x14ac:dyDescent="0.25">
      <c r="A13" s="4"/>
      <c r="B13" s="5"/>
      <c r="C13" s="4"/>
      <c r="D13" s="18">
        <v>7722.81</v>
      </c>
      <c r="E13" s="14">
        <v>3239</v>
      </c>
      <c r="F13" s="14" t="s">
        <v>30</v>
      </c>
    </row>
    <row r="14" spans="1:6" x14ac:dyDescent="0.25">
      <c r="A14" s="4" t="s">
        <v>17</v>
      </c>
      <c r="B14" s="5">
        <v>85821130368</v>
      </c>
      <c r="C14" s="4" t="s">
        <v>22</v>
      </c>
      <c r="D14" s="18">
        <v>3.65</v>
      </c>
      <c r="E14" s="15">
        <v>3299</v>
      </c>
      <c r="F14" s="12" t="s">
        <v>35</v>
      </c>
    </row>
    <row r="15" spans="1:6" ht="15" customHeight="1" x14ac:dyDescent="0.25">
      <c r="A15" s="4" t="s">
        <v>10</v>
      </c>
      <c r="B15" s="5">
        <v>68419124305</v>
      </c>
      <c r="C15" s="4" t="s">
        <v>22</v>
      </c>
      <c r="D15" s="18">
        <v>31.86</v>
      </c>
      <c r="E15" s="15">
        <v>3295</v>
      </c>
      <c r="F15" s="12" t="s">
        <v>75</v>
      </c>
    </row>
    <row r="16" spans="1:6" ht="15" customHeight="1" x14ac:dyDescent="0.25">
      <c r="A16" s="4" t="s">
        <v>7</v>
      </c>
      <c r="B16" s="5">
        <v>81793146560</v>
      </c>
      <c r="C16" s="4" t="s">
        <v>22</v>
      </c>
      <c r="D16" s="18">
        <v>345.22</v>
      </c>
      <c r="E16" s="14">
        <v>3231</v>
      </c>
      <c r="F16" s="14" t="s">
        <v>25</v>
      </c>
    </row>
    <row r="17" spans="1:7" x14ac:dyDescent="0.25">
      <c r="A17" s="4" t="s">
        <v>86</v>
      </c>
      <c r="B17" s="5">
        <v>80572192786</v>
      </c>
      <c r="C17" s="4" t="s">
        <v>22</v>
      </c>
      <c r="D17" s="19">
        <v>58.8</v>
      </c>
      <c r="E17" s="14">
        <v>3212</v>
      </c>
      <c r="F17" s="14" t="s">
        <v>31</v>
      </c>
    </row>
    <row r="18" spans="1:7" x14ac:dyDescent="0.25">
      <c r="A18" s="4" t="s">
        <v>87</v>
      </c>
      <c r="B18" s="5">
        <v>43150843424</v>
      </c>
      <c r="C18" s="4" t="s">
        <v>22</v>
      </c>
      <c r="D18" s="35">
        <v>233.75</v>
      </c>
      <c r="E18" s="14">
        <v>3213</v>
      </c>
      <c r="F18" s="14" t="s">
        <v>48</v>
      </c>
    </row>
    <row r="19" spans="1:7" x14ac:dyDescent="0.25">
      <c r="A19" s="4" t="s">
        <v>16</v>
      </c>
      <c r="B19" s="5">
        <v>86321161015</v>
      </c>
      <c r="C19" s="4" t="s">
        <v>22</v>
      </c>
      <c r="D19" s="19">
        <v>2187.5</v>
      </c>
      <c r="E19" s="14">
        <v>3238</v>
      </c>
      <c r="F19" s="14" t="s">
        <v>26</v>
      </c>
    </row>
    <row r="20" spans="1:7" x14ac:dyDescent="0.25">
      <c r="A20" s="4" t="s">
        <v>88</v>
      </c>
      <c r="B20" s="5">
        <v>56862875302</v>
      </c>
      <c r="C20" s="4" t="s">
        <v>89</v>
      </c>
      <c r="D20" s="35">
        <v>2133</v>
      </c>
      <c r="E20" s="14">
        <v>3211</v>
      </c>
      <c r="F20" s="14" t="s">
        <v>28</v>
      </c>
    </row>
    <row r="21" spans="1:7" x14ac:dyDescent="0.25">
      <c r="A21" s="4" t="s">
        <v>14</v>
      </c>
      <c r="B21" s="5">
        <v>59143170280</v>
      </c>
      <c r="C21" s="4" t="s">
        <v>23</v>
      </c>
      <c r="D21" s="18">
        <v>637.5</v>
      </c>
      <c r="E21" s="14">
        <v>3238</v>
      </c>
      <c r="F21" s="14" t="s">
        <v>26</v>
      </c>
    </row>
    <row r="22" spans="1:7" ht="30" x14ac:dyDescent="0.25">
      <c r="A22" s="4" t="s">
        <v>90</v>
      </c>
      <c r="B22" s="5">
        <v>34976993601</v>
      </c>
      <c r="C22" s="4" t="s">
        <v>91</v>
      </c>
      <c r="D22" s="18">
        <v>678.79</v>
      </c>
      <c r="E22" s="14">
        <v>4221</v>
      </c>
      <c r="F22" s="14" t="s">
        <v>73</v>
      </c>
    </row>
    <row r="23" spans="1:7" x14ac:dyDescent="0.25">
      <c r="A23" s="4" t="s">
        <v>1</v>
      </c>
      <c r="B23" s="5">
        <v>28495895537</v>
      </c>
      <c r="C23" s="4" t="s">
        <v>22</v>
      </c>
      <c r="D23" s="19">
        <v>32.43</v>
      </c>
      <c r="E23" s="13">
        <v>3211</v>
      </c>
      <c r="F23" s="13" t="s">
        <v>28</v>
      </c>
    </row>
    <row r="24" spans="1:7" x14ac:dyDescent="0.25">
      <c r="A24" s="4"/>
      <c r="B24" s="5"/>
      <c r="C24" s="4"/>
      <c r="D24" s="19">
        <v>36.75</v>
      </c>
      <c r="E24" s="16">
        <v>3221</v>
      </c>
      <c r="F24" s="10" t="s">
        <v>29</v>
      </c>
    </row>
    <row r="25" spans="1:7" x14ac:dyDescent="0.25">
      <c r="A25" s="4"/>
      <c r="B25" s="5"/>
      <c r="C25" s="4"/>
      <c r="D25" s="19">
        <v>393.37</v>
      </c>
      <c r="E25" s="16">
        <v>3293</v>
      </c>
      <c r="F25" s="10" t="s">
        <v>47</v>
      </c>
    </row>
    <row r="26" spans="1:7" x14ac:dyDescent="0.25">
      <c r="A26" s="4" t="s">
        <v>92</v>
      </c>
      <c r="B26" s="5">
        <v>9575099931</v>
      </c>
      <c r="C26" s="4" t="s">
        <v>22</v>
      </c>
      <c r="D26" s="35">
        <v>1056.3800000000001</v>
      </c>
      <c r="E26" s="14">
        <v>3213</v>
      </c>
      <c r="F26" s="14" t="s">
        <v>48</v>
      </c>
    </row>
    <row r="27" spans="1:7" x14ac:dyDescent="0.25">
      <c r="A27" s="4" t="s">
        <v>9</v>
      </c>
      <c r="B27" s="5">
        <v>20142998436</v>
      </c>
      <c r="C27" s="4" t="s">
        <v>22</v>
      </c>
      <c r="D27" s="19">
        <v>822.5</v>
      </c>
      <c r="E27" s="16">
        <v>3232</v>
      </c>
      <c r="F27" s="12" t="s">
        <v>33</v>
      </c>
    </row>
    <row r="28" spans="1:7" x14ac:dyDescent="0.25">
      <c r="A28" s="4"/>
      <c r="B28" s="5"/>
      <c r="C28" s="4"/>
      <c r="D28" s="19">
        <v>1180</v>
      </c>
      <c r="E28" s="14">
        <v>4222</v>
      </c>
      <c r="F28" s="14" t="s">
        <v>93</v>
      </c>
    </row>
    <row r="29" spans="1:7" x14ac:dyDescent="0.25">
      <c r="A29" s="4" t="s">
        <v>94</v>
      </c>
      <c r="B29" s="5">
        <v>99944170669</v>
      </c>
      <c r="C29" s="4" t="s">
        <v>22</v>
      </c>
      <c r="D29" s="19">
        <v>480</v>
      </c>
      <c r="E29" s="16">
        <v>3213</v>
      </c>
      <c r="F29" s="12" t="s">
        <v>48</v>
      </c>
    </row>
    <row r="30" spans="1:7" s="48" customFormat="1" ht="24" customHeight="1" x14ac:dyDescent="0.25">
      <c r="A30" s="45" t="s">
        <v>95</v>
      </c>
      <c r="B30" s="44">
        <v>80885983918</v>
      </c>
      <c r="C30" s="45" t="s">
        <v>22</v>
      </c>
      <c r="D30" s="59">
        <v>45.2</v>
      </c>
      <c r="E30" s="46">
        <v>3221</v>
      </c>
      <c r="F30" s="46" t="s">
        <v>29</v>
      </c>
      <c r="G30" s="47"/>
    </row>
    <row r="31" spans="1:7" x14ac:dyDescent="0.25">
      <c r="A31" s="4"/>
      <c r="B31" s="5"/>
      <c r="C31" s="4"/>
      <c r="D31" s="18">
        <v>155</v>
      </c>
      <c r="E31" s="16">
        <v>3213</v>
      </c>
      <c r="F31" s="12" t="s">
        <v>48</v>
      </c>
    </row>
    <row r="32" spans="1:7" ht="30" x14ac:dyDescent="0.25">
      <c r="A32" s="4" t="s">
        <v>2</v>
      </c>
      <c r="B32" s="5">
        <v>82031999604</v>
      </c>
      <c r="C32" s="4" t="s">
        <v>22</v>
      </c>
      <c r="D32" s="19">
        <v>207.04</v>
      </c>
      <c r="E32" s="16">
        <v>3212</v>
      </c>
      <c r="F32" s="12" t="s">
        <v>31</v>
      </c>
    </row>
    <row r="33" spans="1:9" ht="15.6" x14ac:dyDescent="0.25">
      <c r="A33" s="6" t="s">
        <v>24</v>
      </c>
      <c r="B33" s="5"/>
      <c r="C33" s="4"/>
      <c r="D33" s="11">
        <f>SUM(D3:D32)</f>
        <v>40250.79</v>
      </c>
      <c r="E33" s="15"/>
      <c r="F33" s="4"/>
      <c r="G33" s="1"/>
      <c r="I33" s="20"/>
    </row>
    <row r="34" spans="1:9" s="39" customFormat="1" x14ac:dyDescent="0.25">
      <c r="A34" s="34" t="s">
        <v>61</v>
      </c>
      <c r="B34" s="33"/>
      <c r="C34" s="32"/>
      <c r="D34" s="42">
        <v>5.58</v>
      </c>
      <c r="E34" s="40">
        <v>3221</v>
      </c>
      <c r="F34" s="34" t="s">
        <v>62</v>
      </c>
    </row>
    <row r="35" spans="1:9" s="39" customFormat="1" x14ac:dyDescent="0.25">
      <c r="A35" s="34" t="s">
        <v>63</v>
      </c>
      <c r="B35" s="33"/>
      <c r="C35" s="32"/>
      <c r="D35" s="42"/>
      <c r="E35" s="40">
        <v>3293</v>
      </c>
      <c r="F35" s="34" t="s">
        <v>47</v>
      </c>
    </row>
    <row r="36" spans="1:9" s="39" customFormat="1" x14ac:dyDescent="0.25">
      <c r="A36" s="34" t="s">
        <v>64</v>
      </c>
      <c r="B36" s="33"/>
      <c r="C36" s="32"/>
      <c r="D36" s="42"/>
      <c r="E36" s="40">
        <v>3299</v>
      </c>
      <c r="F36" s="34" t="s">
        <v>35</v>
      </c>
    </row>
    <row r="37" spans="1:9" s="43" customFormat="1" ht="30" x14ac:dyDescent="0.25">
      <c r="A37" s="45" t="s">
        <v>98</v>
      </c>
      <c r="B37" s="44"/>
      <c r="C37" s="45" t="s">
        <v>22</v>
      </c>
      <c r="D37" s="36">
        <v>582</v>
      </c>
      <c r="E37" s="37">
        <v>3295</v>
      </c>
      <c r="F37" s="38" t="s">
        <v>44</v>
      </c>
    </row>
    <row r="38" spans="1:9" ht="15.6" x14ac:dyDescent="0.25">
      <c r="A38" s="6" t="s">
        <v>24</v>
      </c>
      <c r="B38" s="5"/>
      <c r="C38" s="4"/>
      <c r="D38" s="41">
        <f>SUM(D34:D37)</f>
        <v>587.58000000000004</v>
      </c>
      <c r="E38" s="40"/>
      <c r="F38" s="4"/>
    </row>
    <row r="39" spans="1:9" ht="15.6" x14ac:dyDescent="0.25">
      <c r="A39" s="27" t="s">
        <v>54</v>
      </c>
      <c r="B39" s="28"/>
      <c r="C39" s="29"/>
      <c r="D39" s="30">
        <f>D33+D38</f>
        <v>40838.370000000003</v>
      </c>
      <c r="E39" s="31"/>
      <c r="F39" s="29"/>
    </row>
    <row r="40" spans="1:9" ht="15.6" x14ac:dyDescent="0.25">
      <c r="A40" s="27"/>
      <c r="B40" s="28"/>
      <c r="C40" s="29"/>
      <c r="D40" s="30"/>
      <c r="E40" s="31"/>
      <c r="F40" s="29"/>
      <c r="G40" s="1"/>
      <c r="I40" s="20"/>
    </row>
    <row r="41" spans="1:9" ht="15.6" x14ac:dyDescent="0.25">
      <c r="A41" s="27"/>
      <c r="B41" s="28"/>
      <c r="C41" s="29"/>
      <c r="D41" s="30"/>
      <c r="E41" s="31"/>
      <c r="F41" s="29"/>
      <c r="G41" s="1"/>
      <c r="I41" s="20"/>
    </row>
    <row r="42" spans="1:9" ht="15.6" x14ac:dyDescent="0.25">
      <c r="A42" s="27"/>
      <c r="B42" s="28"/>
      <c r="C42" s="29"/>
      <c r="D42" s="30"/>
      <c r="E42" s="31"/>
      <c r="F42" s="29"/>
      <c r="G42" s="1"/>
      <c r="I42" s="20"/>
    </row>
    <row r="43" spans="1:9" ht="15.6" x14ac:dyDescent="0.25">
      <c r="A43" s="27"/>
      <c r="B43" s="28"/>
      <c r="C43" s="29"/>
      <c r="D43" s="30"/>
      <c r="E43" s="31"/>
      <c r="F43" s="29"/>
      <c r="G43" s="1"/>
      <c r="I43" s="20"/>
    </row>
    <row r="44" spans="1:9" ht="15.6" x14ac:dyDescent="0.25">
      <c r="A44" s="26" t="s">
        <v>50</v>
      </c>
      <c r="I44" s="20"/>
    </row>
    <row r="45" spans="1:9" ht="15.6" x14ac:dyDescent="0.25">
      <c r="A45" s="6" t="s">
        <v>36</v>
      </c>
      <c r="B45" s="7"/>
      <c r="C45" s="6"/>
      <c r="D45" s="8" t="s">
        <v>19</v>
      </c>
      <c r="E45" s="9" t="s">
        <v>20</v>
      </c>
      <c r="F45" s="9" t="s">
        <v>21</v>
      </c>
    </row>
    <row r="50" spans="1:4" ht="31.2" x14ac:dyDescent="0.25">
      <c r="A50" s="26" t="s">
        <v>51</v>
      </c>
    </row>
    <row r="51" spans="1:4" ht="15.6" x14ac:dyDescent="0.25">
      <c r="A51" s="6" t="s">
        <v>36</v>
      </c>
      <c r="B51" s="22" t="s">
        <v>19</v>
      </c>
      <c r="C51" s="9" t="s">
        <v>20</v>
      </c>
      <c r="D51" s="9" t="s">
        <v>21</v>
      </c>
    </row>
    <row r="52" spans="1:4" x14ac:dyDescent="0.25">
      <c r="A52" s="10" t="s">
        <v>38</v>
      </c>
      <c r="B52" s="19">
        <v>219762.68</v>
      </c>
      <c r="C52" s="25">
        <v>3111</v>
      </c>
      <c r="D52" s="10" t="s">
        <v>39</v>
      </c>
    </row>
    <row r="53" spans="1:4" x14ac:dyDescent="0.25">
      <c r="A53" s="10"/>
      <c r="B53" s="19">
        <v>798.39</v>
      </c>
      <c r="C53" s="25">
        <v>2312</v>
      </c>
      <c r="D53" s="10" t="s">
        <v>40</v>
      </c>
    </row>
    <row r="54" spans="1:4" x14ac:dyDescent="0.25">
      <c r="A54" s="10" t="s">
        <v>37</v>
      </c>
      <c r="B54" s="19">
        <v>36260.800000000003</v>
      </c>
      <c r="C54" s="25">
        <v>3132</v>
      </c>
      <c r="D54" s="10" t="s">
        <v>41</v>
      </c>
    </row>
    <row r="55" spans="1:4" x14ac:dyDescent="0.25">
      <c r="A55" s="10" t="s">
        <v>96</v>
      </c>
      <c r="B55" s="19">
        <v>991.83</v>
      </c>
      <c r="C55" s="25">
        <v>3121</v>
      </c>
      <c r="D55" s="10"/>
    </row>
    <row r="56" spans="1:4" x14ac:dyDescent="0.25">
      <c r="A56" s="10" t="s">
        <v>45</v>
      </c>
      <c r="B56" s="19">
        <v>732</v>
      </c>
      <c r="C56" s="25">
        <v>3211</v>
      </c>
      <c r="D56" s="10" t="s">
        <v>46</v>
      </c>
    </row>
    <row r="57" spans="1:4" x14ac:dyDescent="0.25">
      <c r="A57" s="10" t="s">
        <v>97</v>
      </c>
      <c r="B57" s="19">
        <v>4201.42</v>
      </c>
      <c r="C57" s="25">
        <v>3212</v>
      </c>
      <c r="D57" s="10" t="s">
        <v>42</v>
      </c>
    </row>
    <row r="58" spans="1:4" x14ac:dyDescent="0.25">
      <c r="A58" s="10" t="s">
        <v>99</v>
      </c>
      <c r="B58" s="19">
        <v>622.52</v>
      </c>
      <c r="C58" s="25">
        <v>3291</v>
      </c>
      <c r="D58" s="10" t="s">
        <v>43</v>
      </c>
    </row>
    <row r="59" spans="1:4" x14ac:dyDescent="0.25">
      <c r="A59" s="10" t="s">
        <v>101</v>
      </c>
      <c r="B59" s="19">
        <v>182</v>
      </c>
      <c r="C59" s="25">
        <v>123</v>
      </c>
      <c r="D59" s="10"/>
    </row>
    <row r="60" spans="1:4" ht="15.6" x14ac:dyDescent="0.25">
      <c r="A60" s="6" t="s">
        <v>24</v>
      </c>
      <c r="B60" s="11">
        <f>SUM(B52:B59)</f>
        <v>263551.64</v>
      </c>
      <c r="C60" s="25"/>
      <c r="D60" s="4"/>
    </row>
    <row r="61" spans="1:4" x14ac:dyDescent="0.25">
      <c r="B61" s="21"/>
      <c r="C61" s="23"/>
      <c r="D61"/>
    </row>
    <row r="62" spans="1:4" x14ac:dyDescent="0.25">
      <c r="A62" s="24"/>
      <c r="B62" s="21"/>
      <c r="C62" s="23"/>
      <c r="D62" s="24"/>
    </row>
    <row r="65" spans="1:9" s="17" customFormat="1" x14ac:dyDescent="0.25">
      <c r="A65" s="24" t="s">
        <v>59</v>
      </c>
      <c r="B65" s="56">
        <f>B60+D46+D39</f>
        <v>304390.01</v>
      </c>
      <c r="C65" s="49"/>
      <c r="D65" s="24"/>
      <c r="F65" s="20"/>
      <c r="G65"/>
      <c r="H65"/>
      <c r="I65"/>
    </row>
    <row r="66" spans="1:9" s="17" customFormat="1" x14ac:dyDescent="0.25">
      <c r="A66"/>
      <c r="B66" s="2"/>
      <c r="C66"/>
      <c r="D66" s="3"/>
      <c r="F66"/>
      <c r="G66"/>
      <c r="H66"/>
      <c r="I66"/>
    </row>
    <row r="67" spans="1:9" s="17" customFormat="1" hidden="1" x14ac:dyDescent="0.25">
      <c r="A67" s="24" t="s">
        <v>69</v>
      </c>
      <c r="B67" s="21">
        <v>301420.12</v>
      </c>
      <c r="C67"/>
      <c r="D67" s="3"/>
      <c r="F67" s="20"/>
      <c r="G67"/>
      <c r="H67"/>
      <c r="I67"/>
    </row>
    <row r="68" spans="1:9" hidden="1" x14ac:dyDescent="0.25">
      <c r="A68" t="s">
        <v>70</v>
      </c>
      <c r="B68" s="21">
        <v>2171.5</v>
      </c>
    </row>
    <row r="69" spans="1:9" s="17" customFormat="1" hidden="1" x14ac:dyDescent="0.25">
      <c r="A69" t="s">
        <v>66</v>
      </c>
      <c r="B69" s="21"/>
      <c r="C69" s="58" t="s">
        <v>71</v>
      </c>
      <c r="D69" s="21"/>
      <c r="F69"/>
      <c r="G69"/>
      <c r="H69"/>
      <c r="I69"/>
    </row>
    <row r="70" spans="1:9" s="17" customFormat="1" hidden="1" x14ac:dyDescent="0.25">
      <c r="A70" t="s">
        <v>67</v>
      </c>
      <c r="B70" s="21"/>
      <c r="C70" s="58"/>
      <c r="D70" s="21"/>
      <c r="F70"/>
      <c r="G70"/>
      <c r="H70"/>
      <c r="I70"/>
    </row>
    <row r="71" spans="1:9" hidden="1" x14ac:dyDescent="0.25">
      <c r="A71" s="24"/>
      <c r="B71" s="56">
        <f>SUM(B67:B70)</f>
        <v>303591.62</v>
      </c>
    </row>
    <row r="72" spans="1:9" hidden="1" x14ac:dyDescent="0.25">
      <c r="A72" s="24" t="s">
        <v>65</v>
      </c>
      <c r="B72" s="21">
        <v>298143.34000000003</v>
      </c>
    </row>
    <row r="73" spans="1:9" hidden="1" x14ac:dyDescent="0.25">
      <c r="A73" s="24" t="s">
        <v>68</v>
      </c>
      <c r="B73" s="21">
        <v>-798.39</v>
      </c>
    </row>
    <row r="74" spans="1:9" hidden="1" x14ac:dyDescent="0.25">
      <c r="A74" s="24" t="s">
        <v>77</v>
      </c>
      <c r="B74" s="21"/>
    </row>
    <row r="75" spans="1:9" hidden="1" x14ac:dyDescent="0.25">
      <c r="A75" t="s">
        <v>67</v>
      </c>
      <c r="B75" s="21">
        <v>6064.67</v>
      </c>
    </row>
    <row r="76" spans="1:9" hidden="1" x14ac:dyDescent="0.25">
      <c r="A76" s="24" t="s">
        <v>66</v>
      </c>
      <c r="B76" s="21">
        <v>182</v>
      </c>
    </row>
    <row r="77" spans="1:9" hidden="1" x14ac:dyDescent="0.25">
      <c r="A77" s="24"/>
      <c r="B77" s="56">
        <f>SUM(B72:B76)</f>
        <v>303591.62</v>
      </c>
      <c r="C77" s="57"/>
      <c r="D77" s="57"/>
    </row>
    <row r="78" spans="1:9" hidden="1" x14ac:dyDescent="0.25">
      <c r="B78" s="56">
        <f>B65-B77</f>
        <v>798.39000000001397</v>
      </c>
      <c r="C78" s="21" t="s">
        <v>80</v>
      </c>
    </row>
    <row r="79" spans="1:9" x14ac:dyDescent="0.25">
      <c r="C79" s="21"/>
    </row>
    <row r="80" spans="1:9" x14ac:dyDescent="0.25">
      <c r="C80" s="21"/>
    </row>
    <row r="81" spans="3:3" x14ac:dyDescent="0.25">
      <c r="C81" s="64"/>
    </row>
    <row r="82" spans="3:3" x14ac:dyDescent="0.25">
      <c r="C82" s="20"/>
    </row>
    <row r="83" spans="3:3" ht="11.4" customHeight="1" x14ac:dyDescent="0.25"/>
  </sheetData>
  <mergeCells count="1">
    <mergeCell ref="C69:C7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67DC8-ADD5-4B6B-8136-2F3AF1BF2D07}">
  <dimension ref="A1"/>
  <sheetViews>
    <sheetView workbookViewId="0">
      <selection activeCell="A10" sqref="A10:XFD10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907A1617233E488DEF0239BEABF52F" ma:contentTypeVersion="12" ma:contentTypeDescription="Create a new document." ma:contentTypeScope="" ma:versionID="2227d57ab0d8aedb24cf101ca305e4ff">
  <xsd:schema xmlns:xsd="http://www.w3.org/2001/XMLSchema" xmlns:xs="http://www.w3.org/2001/XMLSchema" xmlns:p="http://schemas.microsoft.com/office/2006/metadata/properties" xmlns:ns3="ba3ff3a4-ab5b-4e4c-a938-b024a52273e2" targetNamespace="http://schemas.microsoft.com/office/2006/metadata/properties" ma:root="true" ma:fieldsID="ff08962cfee890f4cff1df23f799be24" ns3:_="">
    <xsd:import namespace="ba3ff3a4-ab5b-4e4c-a938-b024a52273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ff3a4-ab5b-4e4c-a938-b024a5227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CBCC00-2475-4244-ACF5-12CE876C3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ff3a4-ab5b-4e4c-a938-b024a52273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8ECD64-6938-4754-967A-F57710551572}">
  <ds:schemaRefs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ba3ff3a4-ab5b-4e4c-a938-b024a52273e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BC55049-9246-477D-BDE0-2E8EEF9478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siječanj 2025</vt:lpstr>
      <vt:lpstr>veljača 2025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Patalen</dc:creator>
  <cp:keywords/>
  <dc:description/>
  <cp:lastModifiedBy>Ivana Patalen</cp:lastModifiedBy>
  <cp:revision>2</cp:revision>
  <dcterms:created xsi:type="dcterms:W3CDTF">2024-02-19T14:46:39Z</dcterms:created>
  <dcterms:modified xsi:type="dcterms:W3CDTF">2025-03-03T16:32:00Z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0x0101007F907A1617233E488DEF0239BEABF52F</vt:lpwstr>
  </property>
</Properties>
</file>